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1760" activeTab="0"/>
  </bookViews>
  <sheets>
    <sheet name="стр.1" sheetId="1" r:id="rId1"/>
    <sheet name="стр.2_5" sheetId="2" r:id="rId2"/>
  </sheets>
  <definedNames>
    <definedName name="_xlnm.Print_Area" localSheetId="0">'стр.1'!$A$1:$GE$23</definedName>
    <definedName name="_xlnm.Print_Area" localSheetId="1">'стр.2_5'!$A$1:$GH$157</definedName>
  </definedNames>
  <calcPr fullCalcOnLoad="1"/>
</workbook>
</file>

<file path=xl/sharedStrings.xml><?xml version="1.0" encoding="utf-8"?>
<sst xmlns="http://schemas.openxmlformats.org/spreadsheetml/2006/main" count="247" uniqueCount="138">
  <si>
    <t>№ 
п/п</t>
  </si>
  <si>
    <t>в том числе: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</si>
  <si>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</si>
  <si>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</si>
  <si>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</si>
  <si>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</si>
  <si>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</si>
  <si>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</si>
  <si>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</si>
  <si>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</si>
  <si>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</si>
  <si>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</si>
  <si>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</si>
  <si>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</si>
  <si>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</si>
  <si>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</si>
  <si>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</si>
  <si>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</si>
  <si>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</si>
  <si>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</si>
  <si>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</si>
  <si>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</si>
  <si>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</si>
  <si>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</si>
  <si>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</si>
  <si>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</si>
  <si>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</si>
  <si>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</si>
  <si>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</si>
  <si>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</si>
  <si>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</si>
  <si>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</si>
  <si>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</si>
  <si>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</si>
  <si>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</si>
  <si>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</si>
  <si>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</si>
  <si>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</si>
  <si>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</si>
  <si>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</si>
  <si>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</si>
  <si>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</si>
  <si>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</si>
  <si>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</si>
  <si>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</si>
  <si>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</si>
  <si>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</si>
  <si>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</si>
  <si>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</si>
  <si>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</si>
  <si>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</si>
  <si>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</si>
  <si>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t>Средняя стоимость, руб.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</si>
  <si>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</si>
  <si>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</si>
  <si>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</si>
  <si>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4</t>
  </si>
  <si>
    <t>(муниципального) задания из бюджета субъекта РФ, местного бюджета</t>
  </si>
  <si>
    <t>5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</si>
  <si>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</si>
  <si>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</si>
  <si>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</si>
  <si>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</si>
  <si>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</si>
  <si>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852 - уплата налога на имущество организаций и земельного налога </t>
  </si>
  <si>
    <t>3. 2. Расчет (обоснование) расходов на уплату прочих расходов</t>
  </si>
  <si>
    <t>853 - уплата иных платежей</t>
  </si>
  <si>
    <t xml:space="preserve">Количество требований </t>
  </si>
  <si>
    <t xml:space="preserve">Электроэнергия </t>
  </si>
  <si>
    <t xml:space="preserve">Итого средства местного бюджета : </t>
  </si>
  <si>
    <t>Сумма, руб.  (областной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</si>
  <si>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</si>
  <si>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</si>
  <si>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</si>
  <si>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</si>
  <si>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</si>
  <si>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</si>
  <si>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</si>
  <si>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</si>
  <si>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</si>
  <si>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</si>
  <si>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</si>
  <si>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</si>
  <si>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</si>
  <si>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>Размер базы 
для начисления страховых взносов (областной бюджет), руб</t>
  </si>
  <si>
    <t>Размер базы 
для начисления страховых взносов, (муниц. бюджет), руб.</t>
  </si>
  <si>
    <t>Сумма взноса (обл.б.), руб</t>
  </si>
  <si>
    <t>Сумма 
взноса (муниц.б.),
руб.</t>
  </si>
  <si>
    <t>Водоснабжение, водоотведение</t>
  </si>
  <si>
    <t>Периодический медицинский осмотр</t>
  </si>
  <si>
    <t xml:space="preserve">Питание </t>
  </si>
  <si>
    <t>Питание (софинансирование)</t>
  </si>
  <si>
    <t xml:space="preserve">Игрушки </t>
  </si>
  <si>
    <t xml:space="preserve">Медикаменты </t>
  </si>
  <si>
    <t xml:space="preserve">Прочее </t>
  </si>
  <si>
    <t>Вспомогательный персонал</t>
  </si>
  <si>
    <t>Итого областной бюджет</t>
  </si>
  <si>
    <t>Источник финансирования</t>
  </si>
  <si>
    <t>Административно-управленческий, воспитательный персонал</t>
  </si>
  <si>
    <t>областной  бюджет</t>
  </si>
  <si>
    <t xml:space="preserve">Итого местный бюджет </t>
  </si>
  <si>
    <t xml:space="preserve">Итого </t>
  </si>
  <si>
    <t>Муниципальное бюджетное дошкольное общеобразовательное учреждение "Детский сад с.Большой Содом Базарно-Карабулакского муниципального района                                Саратовской области"</t>
  </si>
  <si>
    <t>Оплата труда всего за 1 месяц (гр4+гр5)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</si>
  <si>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</si>
  <si>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 xml:space="preserve">Налог на имущество </t>
  </si>
  <si>
    <t>3. 2. Расчет (обоснование) расходов на уплату налога на имущество</t>
  </si>
  <si>
    <t xml:space="preserve">Техническое обслуживание газовых сетей </t>
  </si>
  <si>
    <t xml:space="preserve">Обслуживание системы видеонаблюдения </t>
  </si>
  <si>
    <t xml:space="preserve">Антивирус, цифровая электронная подпись </t>
  </si>
  <si>
    <t xml:space="preserve">Сумма, руб. (местный бюджет)
</t>
  </si>
  <si>
    <t xml:space="preserve">Мягкий инвентарь </t>
  </si>
  <si>
    <t xml:space="preserve">Заработная плата  (тарификация на 01.01.2020г.) за месяц, руб.    </t>
  </si>
  <si>
    <t xml:space="preserve">Доведение до МРОТ </t>
  </si>
  <si>
    <t>Приложение №2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31 августа 2018г. № 186н</t>
  </si>
  <si>
    <t>1.3. Расчеты (обоснования) иных выплат работникам</t>
  </si>
  <si>
    <t>Прочие выплаты работникам за 2 половину декабря 2019 года (областной бюджет)</t>
  </si>
  <si>
    <t>Прочие выплаты работникам за 2 половину декабря 2019 года (местный бюджет)</t>
  </si>
  <si>
    <t>Газ</t>
  </si>
  <si>
    <t>Техническое обслуживание пожарной сигнализации и др.</t>
  </si>
  <si>
    <t>Заведующий</t>
  </si>
  <si>
    <t>Л.Н.Ибрагимова</t>
  </si>
  <si>
    <t>1. Расчеты (обоснования) выплат персоналу (строка 2110)</t>
  </si>
  <si>
    <t>(муниципального) задания из бюджета субъекта РФ</t>
  </si>
  <si>
    <t>Объем финансирования на 2021 год, руб. (гр.6 х 12 мес)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</si>
  <si>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</si>
  <si>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Субсидии на финансовое обеспечение выполнения муниципального задания из бюджета субъекта РФ</t>
  </si>
  <si>
    <t>2. Расчет (обоснование) расходов на уплату налогов, сборов и иных платежей</t>
  </si>
  <si>
    <t>2. 1. Расчет (обоснование) расходов на уплату налога на имущество</t>
  </si>
  <si>
    <t>3. Расчет (обоснование) расходов на закупку товаров, работ, услуг</t>
  </si>
  <si>
    <t>3.1. Расчет (обоснование) расходов на оплату услуг связи</t>
  </si>
  <si>
    <t>3.2. Расчет (обоснование) расходов на оплату коммунальных услуг</t>
  </si>
  <si>
    <t>Сумма, руб.  (местный бюджет)
(гр. 3 x гр. 4 x 1000)</t>
  </si>
  <si>
    <t>3.3. Расчет (обоснование) расходов на оплату работ, услуг по содержанию имущества</t>
  </si>
  <si>
    <t>3.3. Расчет (обоснование) расходов на оплату прочих работ, услуг</t>
  </si>
  <si>
    <t>3.4. Расчет (обоснование) расходов на приобретение основных средств, материальных запасов</t>
  </si>
  <si>
    <t>Врио руководителя МУ "ЦО УО БК МР"</t>
  </si>
  <si>
    <t>Е.Э. Казанцева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</si>
</sst>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171" fontId="5" fillId="0" borderId="14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vertical="center"/>
    </xf>
    <xf numFmtId="171" fontId="5" fillId="0" borderId="10" xfId="58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 vertical="top"/>
    </xf>
    <xf numFmtId="171" fontId="5" fillId="0" borderId="10" xfId="58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4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 wrapText="1"/>
    </xf>
    <xf numFmtId="0" fontId="47" fillId="33" borderId="19" xfId="0" applyNumberFormat="1" applyFont="1" applyFill="1" applyBorder="1" applyAlignment="1">
      <alignment horizontal="center" vertical="center" wrapText="1"/>
    </xf>
    <xf numFmtId="0" fontId="47" fillId="33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171" fontId="5" fillId="0" borderId="16" xfId="58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1" fontId="4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71" fontId="4" fillId="0" borderId="16" xfId="58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4" xfId="58" applyFont="1" applyFill="1" applyBorder="1" applyAlignment="1">
      <alignment horizontal="center" vertical="center" wrapText="1"/>
    </xf>
    <xf numFmtId="171" fontId="1" fillId="0" borderId="17" xfId="58" applyFont="1" applyFill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14" xfId="58" applyFont="1" applyFill="1" applyBorder="1" applyAlignment="1">
      <alignment horizontal="center" vertical="center" wrapText="1"/>
    </xf>
    <xf numFmtId="171" fontId="1" fillId="33" borderId="17" xfId="58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71" fontId="1" fillId="0" borderId="16" xfId="58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/>
    </xf>
    <xf numFmtId="171" fontId="1" fillId="33" borderId="14" xfId="58" applyFont="1" applyFill="1" applyBorder="1" applyAlignment="1">
      <alignment horizontal="center" vertical="center"/>
    </xf>
    <xf numFmtId="171" fontId="1" fillId="33" borderId="17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4" xfId="0" applyNumberFormat="1" applyFont="1" applyBorder="1" applyAlignment="1">
      <alignment horizontal="right" vertical="center" wrapText="1"/>
    </xf>
    <xf numFmtId="173" fontId="1" fillId="0" borderId="17" xfId="0" applyNumberFormat="1" applyFont="1" applyBorder="1" applyAlignment="1">
      <alignment horizontal="right" vertical="center" wrapText="1"/>
    </xf>
    <xf numFmtId="171" fontId="1" fillId="0" borderId="10" xfId="58" applyFont="1" applyBorder="1" applyAlignment="1">
      <alignment horizontal="center" vertical="center"/>
    </xf>
    <xf numFmtId="171" fontId="1" fillId="0" borderId="14" xfId="58" applyFont="1" applyBorder="1" applyAlignment="1">
      <alignment horizontal="center" vertical="center"/>
    </xf>
    <xf numFmtId="171" fontId="1" fillId="0" borderId="17" xfId="58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 vertical="center" wrapText="1" indent="2"/>
    </xf>
    <xf numFmtId="173" fontId="1" fillId="0" borderId="14" xfId="0" applyNumberFormat="1" applyFont="1" applyBorder="1" applyAlignment="1">
      <alignment horizontal="left" vertical="center" wrapText="1" indent="2"/>
    </xf>
    <xf numFmtId="173" fontId="1" fillId="0" borderId="17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vertical="center" wrapText="1"/>
    </xf>
    <xf numFmtId="173" fontId="1" fillId="0" borderId="14" xfId="0" applyNumberFormat="1" applyFont="1" applyBorder="1" applyAlignment="1">
      <alignment vertical="center" wrapText="1"/>
    </xf>
    <xf numFmtId="173" fontId="1" fillId="0" borderId="17" xfId="0" applyNumberFormat="1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right" vertical="center" wrapText="1"/>
    </xf>
    <xf numFmtId="173" fontId="1" fillId="0" borderId="13" xfId="0" applyNumberFormat="1" applyFont="1" applyBorder="1" applyAlignment="1">
      <alignment horizontal="right" vertical="center" wrapText="1"/>
    </xf>
    <xf numFmtId="173" fontId="1" fillId="0" borderId="21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 horizontal="right" vertical="center" wrapText="1"/>
    </xf>
    <xf numFmtId="173" fontId="1" fillId="0" borderId="22" xfId="0" applyNumberFormat="1" applyFont="1" applyBorder="1" applyAlignment="1">
      <alignment horizontal="right" vertical="center" wrapText="1"/>
    </xf>
    <xf numFmtId="171" fontId="1" fillId="33" borderId="12" xfId="58" applyFont="1" applyFill="1" applyBorder="1" applyAlignment="1">
      <alignment horizontal="center" vertical="center"/>
    </xf>
    <xf numFmtId="171" fontId="1" fillId="33" borderId="13" xfId="58" applyFont="1" applyFill="1" applyBorder="1" applyAlignment="1">
      <alignment horizontal="center" vertical="center"/>
    </xf>
    <xf numFmtId="171" fontId="1" fillId="33" borderId="21" xfId="58" applyFont="1" applyFill="1" applyBorder="1" applyAlignment="1">
      <alignment horizontal="center" vertical="center"/>
    </xf>
    <xf numFmtId="171" fontId="1" fillId="33" borderId="11" xfId="58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171" fontId="1" fillId="33" borderId="22" xfId="58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 vertical="center" wrapText="1"/>
    </xf>
    <xf numFmtId="173" fontId="1" fillId="0" borderId="14" xfId="0" applyNumberFormat="1" applyFont="1" applyBorder="1" applyAlignment="1">
      <alignment horizontal="left" vertical="center" wrapText="1"/>
    </xf>
    <xf numFmtId="173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171" fontId="1" fillId="0" borderId="10" xfId="58" applyFont="1" applyBorder="1" applyAlignment="1">
      <alignment horizontal="center" vertical="top"/>
    </xf>
    <xf numFmtId="171" fontId="1" fillId="0" borderId="14" xfId="58" applyFont="1" applyBorder="1" applyAlignment="1">
      <alignment horizontal="center" vertical="top"/>
    </xf>
    <xf numFmtId="171" fontId="1" fillId="0" borderId="17" xfId="58" applyFont="1" applyBorder="1" applyAlignment="1">
      <alignment horizontal="center" vertical="top"/>
    </xf>
    <xf numFmtId="171" fontId="1" fillId="0" borderId="16" xfId="0" applyNumberFormat="1" applyFont="1" applyBorder="1" applyAlignment="1">
      <alignment horizontal="center" vertical="center"/>
    </xf>
    <xf numFmtId="171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right" vertical="center"/>
    </xf>
    <xf numFmtId="171" fontId="1" fillId="0" borderId="14" xfId="58" applyFont="1" applyFill="1" applyBorder="1" applyAlignment="1">
      <alignment horizontal="right" vertical="center"/>
    </xf>
    <xf numFmtId="171" fontId="1" fillId="0" borderId="17" xfId="58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171" fontId="1" fillId="0" borderId="10" xfId="0" applyNumberFormat="1" applyFont="1" applyBorder="1" applyAlignment="1">
      <alignment vertical="center" wrapText="1"/>
    </xf>
    <xf numFmtId="171" fontId="9" fillId="0" borderId="16" xfId="58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right" vertical="center"/>
    </xf>
    <xf numFmtId="49" fontId="9" fillId="33" borderId="17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14" xfId="58" applyFont="1" applyFill="1" applyBorder="1" applyAlignment="1">
      <alignment horizontal="center" vertical="center"/>
    </xf>
    <xf numFmtId="171" fontId="9" fillId="33" borderId="17" xfId="58" applyFont="1" applyFill="1" applyBorder="1" applyAlignment="1">
      <alignment horizontal="center" vertical="center"/>
    </xf>
    <xf numFmtId="171" fontId="9" fillId="0" borderId="16" xfId="58" applyFont="1" applyFill="1" applyBorder="1" applyAlignment="1">
      <alignment horizontal="center" vertical="center"/>
    </xf>
    <xf numFmtId="171" fontId="9" fillId="33" borderId="16" xfId="58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1" fontId="9" fillId="0" borderId="10" xfId="58" applyFont="1" applyBorder="1" applyAlignment="1">
      <alignment horizontal="center" vertical="center" wrapText="1"/>
    </xf>
    <xf numFmtId="171" fontId="9" fillId="0" borderId="14" xfId="58" applyFont="1" applyBorder="1" applyAlignment="1">
      <alignment horizontal="center" vertical="center" wrapText="1"/>
    </xf>
    <xf numFmtId="171" fontId="9" fillId="0" borderId="17" xfId="58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8"/>
  <sheetViews>
    <sheetView tabSelected="1" zoomScale="90" zoomScaleNormal="90" zoomScaleSheetLayoutView="100" workbookViewId="0" topLeftCell="A1">
      <selection activeCell="AO27" sqref="AO27:AR27"/>
    </sheetView>
  </sheetViews>
  <sheetFormatPr defaultColWidth="0.875" defaultRowHeight="12.75"/>
  <cols>
    <col min="1" max="23" width="0.875" style="1" customWidth="1"/>
    <col min="24" max="24" width="24.625" style="1" customWidth="1"/>
    <col min="25" max="39" width="0.875" style="1" customWidth="1"/>
    <col min="40" max="40" width="16.75390625" style="1" customWidth="1"/>
    <col min="41" max="43" width="20.00390625" style="1" customWidth="1"/>
    <col min="44" max="44" width="0.6171875" style="1" customWidth="1"/>
    <col min="45" max="53" width="0.875" style="1" hidden="1" customWidth="1"/>
    <col min="54" max="54" width="0.74609375" style="1" hidden="1" customWidth="1"/>
    <col min="55" max="60" width="0.875" style="1" hidden="1" customWidth="1"/>
    <col min="61" max="95" width="0.875" style="1" customWidth="1"/>
    <col min="96" max="96" width="0.37109375" style="1" customWidth="1"/>
    <col min="97" max="114" width="0.875" style="1" hidden="1" customWidth="1"/>
    <col min="115" max="115" width="0.74609375" style="1" customWidth="1"/>
    <col min="116" max="121" width="0.875" style="1" hidden="1" customWidth="1"/>
    <col min="122" max="125" width="0.875" style="1" customWidth="1"/>
    <col min="126" max="126" width="0.12890625" style="1" customWidth="1"/>
    <col min="127" max="128" width="0.875" style="1" hidden="1" customWidth="1"/>
    <col min="129" max="133" width="0.875" style="1" customWidth="1"/>
    <col min="134" max="134" width="0.6171875" style="1" customWidth="1"/>
    <col min="135" max="139" width="0.875" style="1" hidden="1" customWidth="1"/>
    <col min="140" max="140" width="0.2421875" style="1" hidden="1" customWidth="1"/>
    <col min="141" max="141" width="0.12890625" style="1" hidden="1" customWidth="1"/>
    <col min="142" max="150" width="0.875" style="1" hidden="1" customWidth="1"/>
    <col min="151" max="151" width="0.12890625" style="1" hidden="1" customWidth="1"/>
    <col min="152" max="174" width="0.875" style="1" hidden="1" customWidth="1"/>
    <col min="175" max="175" width="9.75390625" style="1" hidden="1" customWidth="1"/>
    <col min="176" max="181" width="0.875" style="1" hidden="1" customWidth="1"/>
    <col min="182" max="182" width="4.125" style="1" customWidth="1"/>
    <col min="183" max="16384" width="0.875" style="1" customWidth="1"/>
  </cols>
  <sheetData>
    <row r="1" s="9" customFormat="1" ht="12">
      <c r="DE1" s="9" t="s">
        <v>9</v>
      </c>
    </row>
    <row r="2" spans="44:182" s="9" customFormat="1" ht="47.25" customHeight="1">
      <c r="AR2" s="41" t="s">
        <v>114</v>
      </c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</row>
    <row r="3" spans="44:182" ht="3" customHeight="1"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</row>
    <row r="4" spans="44:182" s="10" customFormat="1" ht="11.25"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</row>
    <row r="5" spans="44:182" ht="12.75" customHeight="1"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</row>
    <row r="6" s="2" customFormat="1" ht="15">
      <c r="FZ6" s="8"/>
    </row>
    <row r="8" spans="1:182" s="7" customFormat="1" ht="15.75">
      <c r="A8" s="43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</row>
    <row r="9" spans="1:182" ht="33" customHeight="1">
      <c r="A9" s="62" t="s">
        <v>102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</row>
    <row r="10" spans="1:182" s="2" customFormat="1" ht="15">
      <c r="A10" s="42" t="s">
        <v>122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</row>
    <row r="11" ht="6" customHeight="1"/>
    <row r="12" spans="1:182" s="6" customFormat="1" ht="14.25">
      <c r="A12" s="6" t="s">
        <v>7</v>
      </c>
      <c r="X12" s="63" t="s">
        <v>80</v>
      </c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</row>
    <row r="13" spans="24:182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60" s="6" customFormat="1" ht="14.25">
      <c r="A14" s="29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64" t="s">
        <v>55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</row>
    <row r="15" spans="1:160" s="20" customFormat="1" ht="12.75">
      <c r="A15" s="29" t="s">
        <v>123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82" s="2" customFormat="1" ht="15">
      <c r="A16" s="42" t="s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</row>
    <row r="17" ht="10.5" customHeight="1"/>
    <row r="18" spans="1:182" s="3" customFormat="1" ht="13.5" customHeight="1">
      <c r="A18" s="54" t="s">
        <v>0</v>
      </c>
      <c r="B18" s="54"/>
      <c r="C18" s="54"/>
      <c r="D18" s="54"/>
      <c r="E18" s="54"/>
      <c r="F18" s="54"/>
      <c r="G18" s="54" t="s">
        <v>2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 t="s">
        <v>97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 t="s">
        <v>112</v>
      </c>
      <c r="AP18" s="58" t="s">
        <v>113</v>
      </c>
      <c r="AQ18" s="59" t="s">
        <v>103</v>
      </c>
      <c r="AR18" s="54" t="s">
        <v>124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</row>
    <row r="19" spans="1:182" s="3" customFormat="1" ht="13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6"/>
      <c r="AP19" s="58"/>
      <c r="AQ19" s="60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</row>
    <row r="20" spans="1:182" s="3" customFormat="1" ht="31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7"/>
      <c r="AP20" s="58"/>
      <c r="AQ20" s="61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</row>
    <row r="21" spans="1:182" s="4" customFormat="1" ht="15.75">
      <c r="A21" s="65">
        <v>1</v>
      </c>
      <c r="B21" s="65"/>
      <c r="C21" s="65"/>
      <c r="D21" s="65"/>
      <c r="E21" s="65"/>
      <c r="F21" s="65"/>
      <c r="G21" s="65">
        <v>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>
        <v>3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38">
        <v>4</v>
      </c>
      <c r="AP21" s="30">
        <v>5</v>
      </c>
      <c r="AQ21" s="30">
        <v>6</v>
      </c>
      <c r="AR21" s="65">
        <v>7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</row>
    <row r="22" spans="1:182" s="4" customFormat="1" ht="42" customHeight="1">
      <c r="A22" s="47">
        <v>1</v>
      </c>
      <c r="B22" s="48"/>
      <c r="C22" s="48"/>
      <c r="D22" s="48"/>
      <c r="E22" s="48"/>
      <c r="F22" s="49"/>
      <c r="G22" s="50" t="s">
        <v>98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 t="s">
        <v>99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32">
        <v>56941.667</v>
      </c>
      <c r="AP22" s="33"/>
      <c r="AQ22" s="35">
        <f>AO22+AP22</f>
        <v>56941.667</v>
      </c>
      <c r="AR22" s="44">
        <f>AQ22*12</f>
        <v>683300.004</v>
      </c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6"/>
    </row>
    <row r="23" spans="1:182" s="5" customFormat="1" ht="34.5" customHeight="1" hidden="1">
      <c r="A23" s="66"/>
      <c r="B23" s="66"/>
      <c r="C23" s="66"/>
      <c r="D23" s="66"/>
      <c r="E23" s="66"/>
      <c r="F23" s="66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</row>
    <row r="24" spans="1:182" s="5" customFormat="1" ht="24.75" customHeight="1">
      <c r="A24" s="68" t="s">
        <v>96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9">
        <f>AR22+BI23</f>
        <v>683300.004</v>
      </c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</row>
    <row r="25" spans="1:182" s="5" customFormat="1" ht="34.5" customHeight="1">
      <c r="A25" s="66" t="s">
        <v>20</v>
      </c>
      <c r="B25" s="66"/>
      <c r="C25" s="66"/>
      <c r="D25" s="66"/>
      <c r="E25" s="66"/>
      <c r="F25" s="66"/>
      <c r="G25" s="47" t="s">
        <v>95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71" t="s">
        <v>82</v>
      </c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39">
        <v>9868.533</v>
      </c>
      <c r="AP25" s="39">
        <v>964.8</v>
      </c>
      <c r="AQ25" s="44">
        <f>AO25+AP25</f>
        <v>10833.332999999999</v>
      </c>
      <c r="AR25" s="46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67">
        <f>AQ25*12</f>
        <v>129999.99599999998</v>
      </c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</row>
    <row r="26" spans="1:182" s="5" customFormat="1" ht="34.5" customHeight="1" hidden="1">
      <c r="A26" s="66" t="s">
        <v>56</v>
      </c>
      <c r="B26" s="66"/>
      <c r="C26" s="66"/>
      <c r="D26" s="66"/>
      <c r="E26" s="66"/>
      <c r="F26" s="66"/>
      <c r="G26" s="72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</row>
    <row r="27" spans="1:182" s="5" customFormat="1" ht="21" customHeight="1">
      <c r="A27" s="66"/>
      <c r="B27" s="66"/>
      <c r="C27" s="66"/>
      <c r="D27" s="66"/>
      <c r="E27" s="66"/>
      <c r="F27" s="66"/>
      <c r="G27" s="54" t="s">
        <v>100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73">
        <f>BI25+BI26</f>
        <v>129999.99599999998</v>
      </c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</row>
    <row r="28" spans="1:182" ht="20.25" customHeight="1">
      <c r="A28" s="74" t="s">
        <v>101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>
        <f>Y24+BI27</f>
        <v>813300</v>
      </c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</row>
  </sheetData>
  <sheetProtection/>
  <mergeCells count="42">
    <mergeCell ref="A27:F27"/>
    <mergeCell ref="G27:X27"/>
    <mergeCell ref="Y27:AN27"/>
    <mergeCell ref="AO27:AR27"/>
    <mergeCell ref="BI27:FZ27"/>
    <mergeCell ref="A28:X28"/>
    <mergeCell ref="Y28:FZ28"/>
    <mergeCell ref="A24:X24"/>
    <mergeCell ref="Y24:FZ24"/>
    <mergeCell ref="Y25:AN25"/>
    <mergeCell ref="AQ25:AR25"/>
    <mergeCell ref="BI25:FZ25"/>
    <mergeCell ref="A26:F26"/>
    <mergeCell ref="G26:AR26"/>
    <mergeCell ref="BI26:FZ26"/>
    <mergeCell ref="A25:F25"/>
    <mergeCell ref="G25:X25"/>
    <mergeCell ref="A21:F21"/>
    <mergeCell ref="G21:X21"/>
    <mergeCell ref="Y21:AN21"/>
    <mergeCell ref="AR21:FZ21"/>
    <mergeCell ref="A23:F23"/>
    <mergeCell ref="G23:AR23"/>
    <mergeCell ref="BI23:FZ23"/>
    <mergeCell ref="AQ18:AQ20"/>
    <mergeCell ref="A9:FZ9"/>
    <mergeCell ref="A10:FZ10"/>
    <mergeCell ref="X12:FZ12"/>
    <mergeCell ref="Y14:FD14"/>
    <mergeCell ref="AR18:FZ20"/>
    <mergeCell ref="A18:F20"/>
    <mergeCell ref="G18:X20"/>
    <mergeCell ref="AR2:FZ5"/>
    <mergeCell ref="A16:FZ16"/>
    <mergeCell ref="A8:FZ8"/>
    <mergeCell ref="AR22:FZ22"/>
    <mergeCell ref="A22:F22"/>
    <mergeCell ref="G22:X22"/>
    <mergeCell ref="Y22:AN22"/>
    <mergeCell ref="Y18:AN20"/>
    <mergeCell ref="AO18:AO20"/>
    <mergeCell ref="AP18:AP20"/>
  </mergeCells>
  <printOptions/>
  <pageMargins left="0.7" right="0.7" top="0.75" bottom="0.75" header="0.3" footer="0.3"/>
  <pageSetup fitToHeight="1" fitToWidth="1"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87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55"/>
  <sheetViews>
    <sheetView view="pageBreakPreview" zoomScale="90" zoomScaleNormal="90" zoomScaleSheetLayoutView="90" zoomScalePageLayoutView="0" workbookViewId="0" topLeftCell="A25">
      <selection activeCell="EM34" activeCellId="6" sqref="DR149:EI149 EJ149:FP149 EJ135:FP135 EL109:FP109 DM60:FP60 FB34:FP34 EM34:FA34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56" width="0.875" style="2" customWidth="1"/>
    <col min="157" max="157" width="3.25390625" style="2" customWidth="1"/>
    <col min="158" max="170" width="0.875" style="2" customWidth="1"/>
    <col min="171" max="171" width="2.125" style="2" customWidth="1"/>
    <col min="172" max="172" width="3.75390625" style="2" customWidth="1"/>
    <col min="173" max="16384" width="0.875" style="2" customWidth="1"/>
  </cols>
  <sheetData>
    <row r="1" ht="3" customHeight="1"/>
    <row r="3" spans="1:172" s="6" customFormat="1" ht="14.25" hidden="1">
      <c r="A3" s="42" t="s">
        <v>115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</row>
    <row r="4" ht="10.5" customHeight="1" hidden="1"/>
    <row r="5" spans="1:139" s="3" customFormat="1" ht="55.5" customHeight="1" hidden="1">
      <c r="A5" s="119" t="s">
        <v>0</v>
      </c>
      <c r="B5" s="120"/>
      <c r="C5" s="120"/>
      <c r="D5" s="120"/>
      <c r="E5" s="120"/>
      <c r="F5" s="121"/>
      <c r="G5" s="119" t="s">
        <v>12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/>
      <c r="AE5" s="119" t="s">
        <v>13</v>
      </c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1"/>
      <c r="AZ5" s="119" t="s">
        <v>14</v>
      </c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1"/>
      <c r="BR5" s="119" t="s">
        <v>15</v>
      </c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1"/>
      <c r="DR5" s="119" t="s">
        <v>11</v>
      </c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1"/>
    </row>
    <row r="6" spans="1:139" s="4" customFormat="1" ht="12.75" hidden="1">
      <c r="A6" s="98">
        <v>1</v>
      </c>
      <c r="B6" s="98"/>
      <c r="C6" s="98"/>
      <c r="D6" s="98"/>
      <c r="E6" s="98"/>
      <c r="F6" s="98"/>
      <c r="G6" s="98">
        <v>2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>
        <v>3</v>
      </c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>
        <v>4</v>
      </c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>
        <v>5</v>
      </c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>
        <v>6</v>
      </c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</row>
    <row r="7" spans="1:139" s="4" customFormat="1" ht="12.75" hidden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99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1"/>
    </row>
    <row r="8" spans="1:139" s="5" customFormat="1" ht="24" customHeight="1" hidden="1">
      <c r="A8" s="92" t="s">
        <v>16</v>
      </c>
      <c r="B8" s="92"/>
      <c r="C8" s="92"/>
      <c r="D8" s="92"/>
      <c r="E8" s="92"/>
      <c r="F8" s="92"/>
      <c r="G8" s="102" t="s">
        <v>116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4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>
        <f>BR8</f>
        <v>0</v>
      </c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</row>
    <row r="9" spans="1:139" s="5" customFormat="1" ht="24" customHeight="1" hidden="1">
      <c r="A9" s="92" t="s">
        <v>20</v>
      </c>
      <c r="B9" s="92"/>
      <c r="C9" s="92"/>
      <c r="D9" s="92"/>
      <c r="E9" s="92"/>
      <c r="F9" s="92"/>
      <c r="G9" s="102" t="s">
        <v>117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4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>
        <f>BR9</f>
        <v>0</v>
      </c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</row>
    <row r="10" spans="1:139" s="5" customFormat="1" ht="15" customHeight="1" hidden="1">
      <c r="A10" s="92"/>
      <c r="B10" s="92"/>
      <c r="C10" s="92"/>
      <c r="D10" s="92"/>
      <c r="E10" s="92"/>
      <c r="F10" s="92"/>
      <c r="G10" s="167" t="s">
        <v>3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  <c r="AE10" s="111" t="s">
        <v>4</v>
      </c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 t="s">
        <v>4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 t="s">
        <v>4</v>
      </c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>
        <f>SUM(DR8:EI9)</f>
        <v>0</v>
      </c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</row>
    <row r="11" ht="12" customHeight="1" hidden="1"/>
    <row r="12" spans="1:172" s="6" customFormat="1" ht="41.25" customHeight="1">
      <c r="A12" s="169" t="s">
        <v>125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</row>
    <row r="13" spans="1:172" s="6" customFormat="1" ht="10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</row>
    <row r="14" spans="1:141" ht="26.25" customHeight="1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70" t="s">
        <v>104</v>
      </c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</row>
    <row r="15" spans="1:141" ht="26.25" customHeight="1">
      <c r="A15" s="64" t="s">
        <v>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171" t="s">
        <v>126</v>
      </c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</row>
    <row r="16" ht="10.5" customHeight="1"/>
    <row r="17" spans="1:172" ht="55.5" customHeight="1">
      <c r="A17" s="119" t="s">
        <v>0</v>
      </c>
      <c r="B17" s="120"/>
      <c r="C17" s="120"/>
      <c r="D17" s="120"/>
      <c r="E17" s="120"/>
      <c r="F17" s="121"/>
      <c r="G17" s="119" t="s">
        <v>51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1"/>
      <c r="BW17" s="102" t="s">
        <v>84</v>
      </c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  <c r="DE17" s="102" t="s">
        <v>85</v>
      </c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4"/>
      <c r="EM17" s="102" t="s">
        <v>86</v>
      </c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4"/>
      <c r="FB17" s="119" t="s">
        <v>87</v>
      </c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1"/>
    </row>
    <row r="18" spans="1:172" s="1" customFormat="1" ht="12.75">
      <c r="A18" s="98">
        <v>1</v>
      </c>
      <c r="B18" s="98"/>
      <c r="C18" s="98"/>
      <c r="D18" s="98"/>
      <c r="E18" s="98"/>
      <c r="F18" s="98"/>
      <c r="G18" s="98">
        <v>2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>
        <v>3</v>
      </c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  <c r="DE18" s="99">
        <v>4</v>
      </c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1"/>
      <c r="EM18" s="99">
        <v>5</v>
      </c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1"/>
      <c r="FB18" s="98">
        <v>6</v>
      </c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</row>
    <row r="19" spans="1:172" ht="15" customHeight="1">
      <c r="A19" s="92" t="s">
        <v>16</v>
      </c>
      <c r="B19" s="92"/>
      <c r="C19" s="92"/>
      <c r="D19" s="92"/>
      <c r="E19" s="92"/>
      <c r="F19" s="92"/>
      <c r="G19" s="11"/>
      <c r="H19" s="81" t="s">
        <v>27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80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2"/>
      <c r="DE19" s="112" t="s">
        <v>4</v>
      </c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4"/>
      <c r="EM19" s="112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4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</row>
    <row r="20" spans="1:172" s="1" customFormat="1" ht="12.75">
      <c r="A20" s="172" t="s">
        <v>17</v>
      </c>
      <c r="B20" s="173"/>
      <c r="C20" s="173"/>
      <c r="D20" s="173"/>
      <c r="E20" s="173"/>
      <c r="F20" s="174"/>
      <c r="G20" s="13"/>
      <c r="H20" s="141" t="s">
        <v>1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2"/>
      <c r="BW20" s="178">
        <f>'стр.1'!AR22</f>
        <v>683300.004</v>
      </c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  <c r="DE20" s="184">
        <f>'стр.1'!BI25</f>
        <v>129999.99599999998</v>
      </c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6"/>
      <c r="EM20" s="184">
        <f>BW20*0.22</f>
        <v>150326.00087999998</v>
      </c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6"/>
      <c r="FB20" s="184">
        <f>DE20*0.22</f>
        <v>28599.999119999997</v>
      </c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6"/>
    </row>
    <row r="21" spans="1:172" s="1" customFormat="1" ht="12.75">
      <c r="A21" s="175"/>
      <c r="B21" s="176"/>
      <c r="C21" s="176"/>
      <c r="D21" s="176"/>
      <c r="E21" s="176"/>
      <c r="F21" s="177"/>
      <c r="G21" s="12"/>
      <c r="H21" s="143" t="s">
        <v>28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4"/>
      <c r="BW21" s="181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3"/>
      <c r="DE21" s="187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9"/>
      <c r="EM21" s="187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9"/>
      <c r="FB21" s="187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9"/>
    </row>
    <row r="22" spans="1:172" s="1" customFormat="1" ht="13.5" customHeight="1">
      <c r="A22" s="92" t="s">
        <v>18</v>
      </c>
      <c r="B22" s="92"/>
      <c r="C22" s="92"/>
      <c r="D22" s="92"/>
      <c r="E22" s="92"/>
      <c r="F22" s="92"/>
      <c r="G22" s="11"/>
      <c r="H22" s="135" t="s">
        <v>29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6"/>
      <c r="BW22" s="132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  <c r="DE22" s="83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5"/>
      <c r="EM22" s="83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5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</row>
    <row r="23" spans="1:172" s="1" customFormat="1" ht="36.75" customHeight="1">
      <c r="A23" s="92" t="s">
        <v>19</v>
      </c>
      <c r="B23" s="92"/>
      <c r="C23" s="92"/>
      <c r="D23" s="92"/>
      <c r="E23" s="92"/>
      <c r="F23" s="92"/>
      <c r="G23" s="11"/>
      <c r="H23" s="135" t="s">
        <v>30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6"/>
      <c r="BW23" s="132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  <c r="DE23" s="83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5"/>
      <c r="EM23" s="83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5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</row>
    <row r="24" spans="1:172" s="1" customFormat="1" ht="26.25" customHeight="1">
      <c r="A24" s="92" t="s">
        <v>20</v>
      </c>
      <c r="B24" s="92"/>
      <c r="C24" s="92"/>
      <c r="D24" s="92"/>
      <c r="E24" s="92"/>
      <c r="F24" s="92"/>
      <c r="G24" s="11"/>
      <c r="H24" s="81" t="s">
        <v>31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2"/>
      <c r="BW24" s="190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  <c r="DE24" s="83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5"/>
      <c r="EM24" s="83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5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</row>
    <row r="25" spans="1:172" s="1" customFormat="1" ht="12.75">
      <c r="A25" s="172" t="s">
        <v>21</v>
      </c>
      <c r="B25" s="173"/>
      <c r="C25" s="173"/>
      <c r="D25" s="173"/>
      <c r="E25" s="173"/>
      <c r="F25" s="174"/>
      <c r="G25" s="13"/>
      <c r="H25" s="141" t="s">
        <v>1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2"/>
      <c r="BW25" s="178">
        <f>BW20</f>
        <v>683300.004</v>
      </c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/>
      <c r="DE25" s="184">
        <f>DE20</f>
        <v>129999.99599999998</v>
      </c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6"/>
      <c r="EM25" s="184">
        <f>BW25*0.029</f>
        <v>19815.700116</v>
      </c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6"/>
      <c r="FB25" s="184">
        <f>DE25*0.029</f>
        <v>3769.999884</v>
      </c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6"/>
    </row>
    <row r="26" spans="1:172" s="1" customFormat="1" ht="25.5" customHeight="1">
      <c r="A26" s="175"/>
      <c r="B26" s="176"/>
      <c r="C26" s="176"/>
      <c r="D26" s="176"/>
      <c r="E26" s="176"/>
      <c r="F26" s="177"/>
      <c r="G26" s="12"/>
      <c r="H26" s="143" t="s">
        <v>32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/>
      <c r="BW26" s="181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  <c r="DE26" s="187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9"/>
      <c r="EM26" s="187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9"/>
      <c r="FB26" s="187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9"/>
    </row>
    <row r="27" spans="1:172" s="1" customFormat="1" ht="26.25" customHeight="1">
      <c r="A27" s="92" t="s">
        <v>22</v>
      </c>
      <c r="B27" s="92"/>
      <c r="C27" s="92"/>
      <c r="D27" s="92"/>
      <c r="E27" s="92"/>
      <c r="F27" s="92"/>
      <c r="G27" s="11"/>
      <c r="H27" s="135" t="s">
        <v>33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2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  <c r="DE27" s="122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4"/>
      <c r="EM27" s="122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4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</row>
    <row r="28" spans="1:172" s="1" customFormat="1" ht="27" customHeight="1">
      <c r="A28" s="92" t="s">
        <v>23</v>
      </c>
      <c r="B28" s="92"/>
      <c r="C28" s="92"/>
      <c r="D28" s="92"/>
      <c r="E28" s="92"/>
      <c r="F28" s="92"/>
      <c r="G28" s="11"/>
      <c r="H28" s="135" t="s">
        <v>34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6"/>
      <c r="BW28" s="146">
        <f>BW20</f>
        <v>683300.004</v>
      </c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8"/>
      <c r="DE28" s="122">
        <f>DE20</f>
        <v>129999.99599999998</v>
      </c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4"/>
      <c r="EM28" s="122">
        <f>BW28*0.002</f>
        <v>1366.600008</v>
      </c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4"/>
      <c r="FB28" s="125">
        <f>DE28*0.002</f>
        <v>259.99999199999996</v>
      </c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</row>
    <row r="29" spans="1:172" s="1" customFormat="1" ht="27" customHeight="1">
      <c r="A29" s="92" t="s">
        <v>24</v>
      </c>
      <c r="B29" s="92"/>
      <c r="C29" s="92"/>
      <c r="D29" s="92"/>
      <c r="E29" s="92"/>
      <c r="F29" s="92"/>
      <c r="G29" s="11"/>
      <c r="H29" s="135" t="s">
        <v>35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6"/>
      <c r="BW29" s="132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  <c r="DE29" s="122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4"/>
      <c r="EM29" s="122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4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</row>
    <row r="30" spans="1:172" s="1" customFormat="1" ht="27" customHeight="1">
      <c r="A30" s="92" t="s">
        <v>25</v>
      </c>
      <c r="B30" s="92"/>
      <c r="C30" s="92"/>
      <c r="D30" s="92"/>
      <c r="E30" s="92"/>
      <c r="F30" s="92"/>
      <c r="G30" s="11"/>
      <c r="H30" s="135" t="s">
        <v>35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6"/>
      <c r="BW30" s="132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4"/>
      <c r="DE30" s="122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4"/>
      <c r="EM30" s="122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4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</row>
    <row r="31" spans="1:172" s="1" customFormat="1" ht="26.25" customHeight="1">
      <c r="A31" s="92" t="s">
        <v>26</v>
      </c>
      <c r="B31" s="92"/>
      <c r="C31" s="92"/>
      <c r="D31" s="92"/>
      <c r="E31" s="92"/>
      <c r="F31" s="92"/>
      <c r="G31" s="11"/>
      <c r="H31" s="81" t="s">
        <v>36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2"/>
      <c r="BW31" s="126">
        <f>BW20</f>
        <v>683300.004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E31" s="129">
        <f>DE20</f>
        <v>129999.99599999998</v>
      </c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1"/>
      <c r="EM31" s="129">
        <f>BW31*0.051</f>
        <v>34848.300204</v>
      </c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1"/>
      <c r="FB31" s="115">
        <v>6613.4</v>
      </c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</row>
    <row r="32" spans="1:172" s="1" customFormat="1" ht="26.25" customHeight="1" hidden="1">
      <c r="A32" s="92"/>
      <c r="B32" s="92"/>
      <c r="C32" s="92"/>
      <c r="D32" s="92"/>
      <c r="E32" s="92"/>
      <c r="F32" s="92"/>
      <c r="G32" s="1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2"/>
      <c r="BW32" s="126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  <c r="DE32" s="129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1"/>
      <c r="EM32" s="129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1"/>
      <c r="FB32" s="115">
        <f>DE32*0.051</f>
        <v>0</v>
      </c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</row>
    <row r="33" spans="1:172" s="1" customFormat="1" ht="26.25" customHeight="1" hidden="1">
      <c r="A33" s="92"/>
      <c r="B33" s="92"/>
      <c r="C33" s="92"/>
      <c r="D33" s="92"/>
      <c r="E33" s="92"/>
      <c r="F33" s="92"/>
      <c r="G33" s="1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126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  <c r="DE33" s="129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1"/>
      <c r="EM33" s="129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1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</row>
    <row r="34" spans="1:172" s="1" customFormat="1" ht="13.5" customHeight="1">
      <c r="A34" s="92"/>
      <c r="B34" s="92"/>
      <c r="C34" s="92"/>
      <c r="D34" s="92"/>
      <c r="E34" s="92"/>
      <c r="F34" s="92"/>
      <c r="G34" s="193" t="s">
        <v>3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8"/>
      <c r="BW34" s="193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8"/>
      <c r="DE34" s="112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4"/>
      <c r="EM34" s="194">
        <f>EM20+EM25+EM28+EM31+EM32</f>
        <v>206356.60120799998</v>
      </c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6"/>
      <c r="FB34" s="194">
        <f>FB20+FB25+FB28+FB31+FB33</f>
        <v>39243.398995999996</v>
      </c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6"/>
    </row>
    <row r="35" ht="3" customHeight="1"/>
    <row r="36" spans="1:172" s="9" customFormat="1" ht="48" customHeight="1">
      <c r="A36" s="197" t="s">
        <v>53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</row>
    <row r="38" spans="1:172" s="6" customFormat="1" ht="14.25" hidden="1">
      <c r="A38" s="42" t="s">
        <v>37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</row>
    <row r="39" ht="6" customHeight="1" hidden="1"/>
    <row r="40" spans="1:172" s="6" customFormat="1" ht="14.25" hidden="1">
      <c r="A40" s="20" t="s">
        <v>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99" t="s">
        <v>59</v>
      </c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</row>
    <row r="41" spans="1:172" s="6" customFormat="1" ht="6" customHeight="1" hidden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</row>
    <row r="42" spans="1:172" s="6" customFormat="1" ht="14.25" hidden="1">
      <c r="A42" s="64" t="s">
        <v>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200" t="s">
        <v>81</v>
      </c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</row>
    <row r="43" spans="1:172" s="6" customFormat="1" ht="14.25" hidden="1">
      <c r="A43" s="19" t="s">
        <v>82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</row>
    <row r="44" ht="10.5" customHeight="1" hidden="1"/>
    <row r="45" spans="1:172" s="3" customFormat="1" ht="72" customHeight="1" hidden="1">
      <c r="A45" s="119" t="s">
        <v>0</v>
      </c>
      <c r="B45" s="120"/>
      <c r="C45" s="120"/>
      <c r="D45" s="120"/>
      <c r="E45" s="120"/>
      <c r="F45" s="120"/>
      <c r="G45" s="121"/>
      <c r="H45" s="119" t="s">
        <v>38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102" t="s">
        <v>60</v>
      </c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4"/>
      <c r="BT45" s="119" t="s">
        <v>61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1"/>
      <c r="DR45" s="102" t="s">
        <v>79</v>
      </c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4"/>
      <c r="EJ45" s="119" t="s">
        <v>78</v>
      </c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1"/>
    </row>
    <row r="46" spans="1:172" s="4" customFormat="1" ht="12.75" hidden="1">
      <c r="A46" s="98">
        <v>1</v>
      </c>
      <c r="B46" s="98"/>
      <c r="C46" s="98"/>
      <c r="D46" s="98"/>
      <c r="E46" s="98"/>
      <c r="F46" s="98"/>
      <c r="G46" s="98"/>
      <c r="H46" s="98">
        <v>2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9">
        <v>3</v>
      </c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1"/>
      <c r="BT46" s="98">
        <v>4</v>
      </c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9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1"/>
      <c r="EJ46" s="98">
        <v>5</v>
      </c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</row>
    <row r="47" spans="1:172" s="5" customFormat="1" ht="28.5" customHeight="1" hidden="1">
      <c r="A47" s="92" t="s">
        <v>16</v>
      </c>
      <c r="B47" s="92"/>
      <c r="C47" s="92"/>
      <c r="D47" s="92"/>
      <c r="E47" s="92"/>
      <c r="F47" s="92"/>
      <c r="G47" s="92"/>
      <c r="H47" s="93" t="s">
        <v>62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112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4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201">
        <v>0</v>
      </c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3"/>
      <c r="EJ47" s="115">
        <f>BD47*BT47</f>
        <v>0</v>
      </c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</row>
    <row r="48" spans="1:172" s="5" customFormat="1" ht="15" customHeight="1" hidden="1">
      <c r="A48" s="92"/>
      <c r="B48" s="92"/>
      <c r="C48" s="92"/>
      <c r="D48" s="92"/>
      <c r="E48" s="92"/>
      <c r="F48" s="92"/>
      <c r="G48" s="92"/>
      <c r="H48" s="167" t="s">
        <v>3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8"/>
      <c r="BD48" s="112" t="s">
        <v>4</v>
      </c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1" t="s">
        <v>4</v>
      </c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201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3"/>
      <c r="EJ48" s="204">
        <f>SUM(EJ47:EJ47)</f>
        <v>0</v>
      </c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</row>
    <row r="49" s="1" customFormat="1" ht="12" customHeight="1"/>
    <row r="50" spans="1:172" s="6" customFormat="1" ht="14.25">
      <c r="A50" s="42" t="s">
        <v>127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</row>
    <row r="51" spans="1:172" s="6" customFormat="1" ht="14.25">
      <c r="A51" s="42" t="s">
        <v>128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</row>
    <row r="52" ht="6" customHeight="1"/>
    <row r="53" spans="1:172" s="6" customFormat="1" ht="14.25">
      <c r="A53" s="20" t="s">
        <v>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99" t="s">
        <v>63</v>
      </c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</row>
    <row r="54" spans="1:172" s="6" customFormat="1" ht="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</row>
    <row r="55" spans="1:172" s="6" customFormat="1" ht="14.25">
      <c r="A55" s="64" t="s">
        <v>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200" t="s">
        <v>55</v>
      </c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</row>
    <row r="56" spans="1:172" s="6" customFormat="1" ht="14.25">
      <c r="A56" s="19" t="s">
        <v>57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</row>
    <row r="57" spans="1:172" s="3" customFormat="1" ht="55.5" customHeight="1">
      <c r="A57" s="119" t="s">
        <v>0</v>
      </c>
      <c r="B57" s="120"/>
      <c r="C57" s="120"/>
      <c r="D57" s="120"/>
      <c r="E57" s="120"/>
      <c r="F57" s="120"/>
      <c r="G57" s="121"/>
      <c r="H57" s="119" t="s">
        <v>10</v>
      </c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1"/>
      <c r="BD57" s="102" t="s">
        <v>39</v>
      </c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4"/>
      <c r="BT57" s="102" t="s">
        <v>40</v>
      </c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4"/>
      <c r="DM57" s="119" t="s">
        <v>77</v>
      </c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1"/>
    </row>
    <row r="58" spans="1:172" s="4" customFormat="1" ht="12.75">
      <c r="A58" s="98">
        <v>1</v>
      </c>
      <c r="B58" s="98"/>
      <c r="C58" s="98"/>
      <c r="D58" s="98"/>
      <c r="E58" s="98"/>
      <c r="F58" s="98"/>
      <c r="G58" s="98"/>
      <c r="H58" s="98">
        <v>2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9">
        <v>3</v>
      </c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1"/>
      <c r="BT58" s="99">
        <v>4</v>
      </c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1"/>
      <c r="DM58" s="98">
        <v>5</v>
      </c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</row>
    <row r="59" spans="1:172" s="5" customFormat="1" ht="15" customHeight="1">
      <c r="A59" s="92" t="s">
        <v>16</v>
      </c>
      <c r="B59" s="92"/>
      <c r="C59" s="92"/>
      <c r="D59" s="92"/>
      <c r="E59" s="92"/>
      <c r="F59" s="92"/>
      <c r="G59" s="92"/>
      <c r="H59" s="156" t="s">
        <v>105</v>
      </c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22">
        <v>127273</v>
      </c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83">
        <v>2.2</v>
      </c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5"/>
      <c r="DM59" s="125">
        <v>2800</v>
      </c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</row>
    <row r="60" spans="1:172" s="5" customFormat="1" ht="15" customHeight="1">
      <c r="A60" s="92"/>
      <c r="B60" s="92"/>
      <c r="C60" s="92"/>
      <c r="D60" s="92"/>
      <c r="E60" s="92"/>
      <c r="F60" s="92"/>
      <c r="G60" s="92"/>
      <c r="H60" s="167" t="s">
        <v>3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8"/>
      <c r="BD60" s="112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 t="s">
        <v>4</v>
      </c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4"/>
      <c r="DM60" s="205">
        <f>SUM(DM59:DM59)</f>
        <v>2800</v>
      </c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</row>
    <row r="62" spans="1:172" s="6" customFormat="1" ht="14.25" hidden="1">
      <c r="A62" s="42" t="s">
        <v>65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</row>
    <row r="63" ht="6" customHeight="1" hidden="1"/>
    <row r="64" spans="1:172" s="6" customFormat="1" ht="14.25" hidden="1">
      <c r="A64" s="20" t="s">
        <v>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99" t="s">
        <v>64</v>
      </c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</row>
    <row r="65" spans="1:172" s="6" customFormat="1" ht="6" customHeight="1" hidden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</row>
    <row r="66" spans="1:172" s="6" customFormat="1" ht="14.25" hidden="1">
      <c r="A66" s="64" t="s">
        <v>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200" t="s">
        <v>55</v>
      </c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</row>
    <row r="67" spans="1:172" s="6" customFormat="1" ht="14.25" hidden="1">
      <c r="A67" s="19" t="s">
        <v>57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</row>
    <row r="68" spans="1:112" s="3" customFormat="1" ht="55.5" customHeight="1" hidden="1">
      <c r="A68" s="119" t="s">
        <v>0</v>
      </c>
      <c r="B68" s="120"/>
      <c r="C68" s="120"/>
      <c r="D68" s="120"/>
      <c r="E68" s="120"/>
      <c r="F68" s="120"/>
      <c r="G68" s="121"/>
      <c r="H68" s="119" t="s">
        <v>10</v>
      </c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1"/>
      <c r="BD68" s="119" t="s">
        <v>76</v>
      </c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1"/>
    </row>
    <row r="69" spans="1:112" s="4" customFormat="1" ht="12.75" hidden="1">
      <c r="A69" s="98">
        <v>1</v>
      </c>
      <c r="B69" s="98"/>
      <c r="C69" s="98"/>
      <c r="D69" s="98"/>
      <c r="E69" s="98"/>
      <c r="F69" s="98"/>
      <c r="G69" s="98"/>
      <c r="H69" s="98">
        <v>2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>
        <v>3</v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</row>
    <row r="70" spans="1:112" s="5" customFormat="1" ht="15" customHeight="1" hidden="1">
      <c r="A70" s="92" t="s">
        <v>16</v>
      </c>
      <c r="B70" s="92"/>
      <c r="C70" s="92"/>
      <c r="D70" s="92"/>
      <c r="E70" s="92"/>
      <c r="F70" s="92"/>
      <c r="G70" s="92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</row>
    <row r="71" spans="1:112" s="5" customFormat="1" ht="15" customHeight="1" hidden="1">
      <c r="A71" s="92"/>
      <c r="B71" s="92"/>
      <c r="C71" s="92"/>
      <c r="D71" s="92"/>
      <c r="E71" s="92"/>
      <c r="F71" s="92"/>
      <c r="G71" s="92"/>
      <c r="H71" s="167" t="s">
        <v>3</v>
      </c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8"/>
      <c r="BD71" s="204">
        <f>SUM(BD70:BD70)</f>
        <v>0</v>
      </c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</row>
    <row r="72" spans="1:112" s="5" customFormat="1" ht="15" customHeight="1" hidden="1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4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</row>
    <row r="73" spans="1:172" s="6" customFormat="1" ht="14.25" hidden="1">
      <c r="A73" s="42" t="s">
        <v>106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</row>
    <row r="74" ht="6" customHeight="1" hidden="1"/>
    <row r="75" spans="1:172" s="6" customFormat="1" ht="14.25" hidden="1">
      <c r="A75" s="20" t="s">
        <v>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99" t="s">
        <v>66</v>
      </c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  <c r="FP75" s="199"/>
    </row>
    <row r="76" spans="1:172" s="6" customFormat="1" ht="6" customHeight="1" hidden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</row>
    <row r="77" spans="1:172" s="6" customFormat="1" ht="14.25" hidden="1">
      <c r="A77" s="64" t="s">
        <v>6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200" t="s">
        <v>55</v>
      </c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</row>
    <row r="78" spans="1:172" s="6" customFormat="1" ht="14.25" hidden="1">
      <c r="A78" s="19" t="s">
        <v>57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</row>
    <row r="79" spans="1:172" s="3" customFormat="1" ht="55.5" customHeight="1" hidden="1">
      <c r="A79" s="119" t="s">
        <v>0</v>
      </c>
      <c r="B79" s="120"/>
      <c r="C79" s="120"/>
      <c r="D79" s="120"/>
      <c r="E79" s="120"/>
      <c r="F79" s="120"/>
      <c r="G79" s="121"/>
      <c r="H79" s="119" t="s">
        <v>10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1"/>
      <c r="BD79" s="102" t="s">
        <v>67</v>
      </c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4"/>
      <c r="BT79" s="102" t="s">
        <v>75</v>
      </c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4"/>
    </row>
    <row r="80" spans="1:172" s="4" customFormat="1" ht="12.75" hidden="1">
      <c r="A80" s="98">
        <v>1</v>
      </c>
      <c r="B80" s="98"/>
      <c r="C80" s="98"/>
      <c r="D80" s="98"/>
      <c r="E80" s="98"/>
      <c r="F80" s="98"/>
      <c r="G80" s="98"/>
      <c r="H80" s="98">
        <v>2</v>
      </c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9">
        <v>3</v>
      </c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1"/>
      <c r="BT80" s="99">
        <v>4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1"/>
    </row>
    <row r="81" spans="1:172" s="5" customFormat="1" ht="15" customHeight="1" hidden="1">
      <c r="A81" s="92" t="s">
        <v>16</v>
      </c>
      <c r="B81" s="92"/>
      <c r="C81" s="92"/>
      <c r="D81" s="92"/>
      <c r="E81" s="92"/>
      <c r="F81" s="92"/>
      <c r="G81" s="92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122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4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8"/>
      <c r="FK81" s="208"/>
      <c r="FL81" s="208"/>
      <c r="FM81" s="208"/>
      <c r="FN81" s="208"/>
      <c r="FO81" s="208"/>
      <c r="FP81" s="209"/>
    </row>
    <row r="82" spans="1:172" s="5" customFormat="1" ht="15" customHeight="1" hidden="1">
      <c r="A82" s="92"/>
      <c r="B82" s="92"/>
      <c r="C82" s="92"/>
      <c r="D82" s="92"/>
      <c r="E82" s="92"/>
      <c r="F82" s="92"/>
      <c r="G82" s="92"/>
      <c r="H82" s="167" t="s">
        <v>3</v>
      </c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8"/>
      <c r="BD82" s="112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4"/>
      <c r="BT82" s="210">
        <f>BT81</f>
        <v>0</v>
      </c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1"/>
      <c r="EW82" s="211"/>
      <c r="EX82" s="211"/>
      <c r="EY82" s="211"/>
      <c r="EZ82" s="211"/>
      <c r="FA82" s="211"/>
      <c r="FB82" s="211"/>
      <c r="FC82" s="211"/>
      <c r="FD82" s="211"/>
      <c r="FE82" s="211"/>
      <c r="FF82" s="211"/>
      <c r="FG82" s="211"/>
      <c r="FH82" s="211"/>
      <c r="FI82" s="211"/>
      <c r="FJ82" s="211"/>
      <c r="FK82" s="211"/>
      <c r="FL82" s="211"/>
      <c r="FM82" s="211"/>
      <c r="FN82" s="211"/>
      <c r="FO82" s="211"/>
      <c r="FP82" s="212"/>
    </row>
    <row r="83" ht="12" customHeight="1" hidden="1"/>
    <row r="84" spans="1:172" s="6" customFormat="1" ht="14.25">
      <c r="A84" s="42" t="s">
        <v>129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</row>
    <row r="85" ht="6" customHeight="1"/>
    <row r="86" spans="1:172" s="6" customFormat="1" ht="14.25">
      <c r="A86" s="16" t="s">
        <v>7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26" t="s">
        <v>54</v>
      </c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</row>
    <row r="87" spans="1:172" s="6" customFormat="1" ht="11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</row>
    <row r="88" spans="1:172" s="6" customFormat="1" ht="12.75" customHeight="1">
      <c r="A88" s="106" t="s">
        <v>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7" t="s">
        <v>55</v>
      </c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</row>
    <row r="89" ht="10.5" customHeight="1">
      <c r="A89" s="16" t="s">
        <v>57</v>
      </c>
    </row>
    <row r="90" ht="10.5" customHeight="1">
      <c r="A90" s="16"/>
    </row>
    <row r="91" spans="1:172" s="6" customFormat="1" ht="14.25">
      <c r="A91" s="42" t="s">
        <v>130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</row>
    <row r="92" ht="10.5" customHeight="1"/>
    <row r="93" spans="1:188" s="3" customFormat="1" ht="66.75" customHeight="1">
      <c r="A93" s="108" t="s">
        <v>0</v>
      </c>
      <c r="B93" s="109"/>
      <c r="C93" s="109"/>
      <c r="D93" s="109"/>
      <c r="E93" s="109"/>
      <c r="F93" s="109"/>
      <c r="G93" s="110"/>
      <c r="H93" s="108" t="s">
        <v>10</v>
      </c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10"/>
      <c r="AP93" s="108" t="s">
        <v>42</v>
      </c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10"/>
      <c r="BF93" s="108" t="s">
        <v>43</v>
      </c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10"/>
      <c r="BV93" s="108" t="s">
        <v>44</v>
      </c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10"/>
      <c r="EL93" s="108" t="s">
        <v>73</v>
      </c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10"/>
      <c r="FQ93" s="108" t="s">
        <v>74</v>
      </c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10"/>
    </row>
    <row r="94" spans="1:188" s="4" customFormat="1" ht="12.75">
      <c r="A94" s="98">
        <v>1</v>
      </c>
      <c r="B94" s="98"/>
      <c r="C94" s="98"/>
      <c r="D94" s="98"/>
      <c r="E94" s="98"/>
      <c r="F94" s="98"/>
      <c r="G94" s="98"/>
      <c r="H94" s="98">
        <v>2</v>
      </c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>
        <v>3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9">
        <v>4</v>
      </c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1"/>
      <c r="BV94" s="98">
        <v>5</v>
      </c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102">
        <v>6</v>
      </c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4"/>
      <c r="FQ94" s="98">
        <v>7</v>
      </c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</row>
    <row r="95" spans="1:188" s="5" customFormat="1" ht="15" customHeight="1">
      <c r="A95" s="92" t="s">
        <v>16</v>
      </c>
      <c r="B95" s="92"/>
      <c r="C95" s="92"/>
      <c r="D95" s="92"/>
      <c r="E95" s="92"/>
      <c r="F95" s="92"/>
      <c r="G95" s="92"/>
      <c r="H95" s="93" t="s">
        <v>83</v>
      </c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145">
        <v>1</v>
      </c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213">
        <v>12</v>
      </c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216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7"/>
      <c r="FK95" s="217"/>
      <c r="FL95" s="217"/>
      <c r="FM95" s="217"/>
      <c r="FN95" s="217"/>
      <c r="FO95" s="217"/>
      <c r="FP95" s="218"/>
      <c r="FQ95" s="219"/>
      <c r="FR95" s="220"/>
      <c r="FS95" s="220"/>
      <c r="FT95" s="220"/>
      <c r="FU95" s="220"/>
      <c r="FV95" s="220"/>
      <c r="FW95" s="220"/>
      <c r="FX95" s="220"/>
      <c r="FY95" s="220"/>
      <c r="FZ95" s="220"/>
      <c r="GA95" s="220"/>
      <c r="GB95" s="220"/>
      <c r="GC95" s="220"/>
      <c r="GD95" s="220"/>
      <c r="GE95" s="220"/>
      <c r="GF95" s="221"/>
    </row>
    <row r="96" spans="1:188" s="5" customFormat="1" ht="15" customHeight="1">
      <c r="A96" s="92"/>
      <c r="B96" s="92"/>
      <c r="C96" s="92"/>
      <c r="D96" s="92"/>
      <c r="E96" s="92"/>
      <c r="F96" s="92"/>
      <c r="G96" s="92"/>
      <c r="H96" s="222" t="s">
        <v>41</v>
      </c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4"/>
      <c r="AP96" s="111" t="s">
        <v>4</v>
      </c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2" t="s">
        <v>4</v>
      </c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4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02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4"/>
      <c r="FQ96" s="225">
        <f>SUM(FQ95:FQ95)</f>
        <v>0</v>
      </c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6"/>
    </row>
    <row r="97" spans="1:172" s="5" customFormat="1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1:172" ht="12" customHeight="1">
      <c r="A98" s="42" t="s">
        <v>131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</row>
    <row r="99" spans="1:172" s="6" customFormat="1" ht="15">
      <c r="A99" s="16" t="s">
        <v>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26" t="s">
        <v>54</v>
      </c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1:172" s="6" customFormat="1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s="6" customFormat="1" ht="15">
      <c r="A101" s="106" t="s">
        <v>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7" t="s">
        <v>55</v>
      </c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s="6" customFormat="1" ht="15">
      <c r="A102" s="16" t="s">
        <v>57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1:172" s="6" customFormat="1" ht="6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1:172" ht="48.75" customHeight="1">
      <c r="A104" s="102" t="s">
        <v>0</v>
      </c>
      <c r="B104" s="103"/>
      <c r="C104" s="103"/>
      <c r="D104" s="103"/>
      <c r="E104" s="103"/>
      <c r="F104" s="103"/>
      <c r="G104" s="104"/>
      <c r="H104" s="102" t="s">
        <v>38</v>
      </c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4"/>
      <c r="AP104" s="102" t="s">
        <v>45</v>
      </c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4"/>
      <c r="BF104" s="102" t="s">
        <v>46</v>
      </c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4"/>
      <c r="BV104" s="102" t="s">
        <v>47</v>
      </c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4"/>
      <c r="EL104" s="108" t="s">
        <v>132</v>
      </c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10"/>
    </row>
    <row r="105" spans="1:172" s="3" customFormat="1" ht="13.5" customHeight="1">
      <c r="A105" s="98">
        <v>1</v>
      </c>
      <c r="B105" s="98"/>
      <c r="C105" s="98"/>
      <c r="D105" s="98"/>
      <c r="E105" s="98"/>
      <c r="F105" s="98"/>
      <c r="G105" s="98"/>
      <c r="H105" s="98">
        <v>2</v>
      </c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>
        <v>3</v>
      </c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9">
        <v>4</v>
      </c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1"/>
      <c r="BV105" s="98">
        <v>5</v>
      </c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>
        <v>6</v>
      </c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</row>
    <row r="106" spans="1:172" s="4" customFormat="1" ht="12.75" customHeight="1">
      <c r="A106" s="92" t="s">
        <v>16</v>
      </c>
      <c r="B106" s="92"/>
      <c r="C106" s="92"/>
      <c r="D106" s="92"/>
      <c r="E106" s="92"/>
      <c r="F106" s="92"/>
      <c r="G106" s="92"/>
      <c r="H106" s="93" t="s">
        <v>68</v>
      </c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111">
        <v>0.375</v>
      </c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6">
        <v>8</v>
      </c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8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5">
        <v>3000</v>
      </c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</row>
    <row r="107" spans="1:172" s="5" customFormat="1" ht="15" customHeight="1">
      <c r="A107" s="92" t="s">
        <v>20</v>
      </c>
      <c r="B107" s="92"/>
      <c r="C107" s="92"/>
      <c r="D107" s="92"/>
      <c r="E107" s="92"/>
      <c r="F107" s="92"/>
      <c r="G107" s="92"/>
      <c r="H107" s="93" t="s">
        <v>118</v>
      </c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2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4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</row>
    <row r="108" spans="1:172" s="5" customFormat="1" ht="15" customHeight="1">
      <c r="A108" s="92" t="s">
        <v>26</v>
      </c>
      <c r="B108" s="92"/>
      <c r="C108" s="92"/>
      <c r="D108" s="92"/>
      <c r="E108" s="92"/>
      <c r="F108" s="92"/>
      <c r="G108" s="92"/>
      <c r="H108" s="93" t="s">
        <v>88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2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4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</row>
    <row r="109" spans="1:172" s="5" customFormat="1" ht="15" customHeight="1">
      <c r="A109" s="92"/>
      <c r="B109" s="92"/>
      <c r="C109" s="92"/>
      <c r="D109" s="92"/>
      <c r="E109" s="92"/>
      <c r="F109" s="92"/>
      <c r="G109" s="92"/>
      <c r="H109" s="193" t="s">
        <v>3</v>
      </c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8"/>
      <c r="AP109" s="111" t="s">
        <v>4</v>
      </c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2" t="s">
        <v>4</v>
      </c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4"/>
      <c r="BV109" s="111" t="s">
        <v>4</v>
      </c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226">
        <f>SUM(EL106:EL108)</f>
        <v>3000</v>
      </c>
      <c r="EM109" s="226"/>
      <c r="EN109" s="226"/>
      <c r="EO109" s="226"/>
      <c r="EP109" s="226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  <c r="FA109" s="226"/>
      <c r="FB109" s="226"/>
      <c r="FC109" s="226"/>
      <c r="FD109" s="226"/>
      <c r="FE109" s="226"/>
      <c r="FF109" s="226"/>
      <c r="FG109" s="226"/>
      <c r="FH109" s="226"/>
      <c r="FI109" s="226"/>
      <c r="FJ109" s="226"/>
      <c r="FK109" s="226"/>
      <c r="FL109" s="226"/>
      <c r="FM109" s="226"/>
      <c r="FN109" s="226"/>
      <c r="FO109" s="226"/>
      <c r="FP109" s="226"/>
    </row>
    <row r="110" spans="1:172" s="5" customFormat="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1:172" ht="15" customHeight="1" hidden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</row>
    <row r="112" spans="1:172" ht="12" customHeight="1" hidden="1">
      <c r="A112" s="227" t="s">
        <v>133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  <c r="DG112" s="227"/>
      <c r="DH112" s="227"/>
      <c r="DI112" s="227"/>
      <c r="DJ112" s="227"/>
      <c r="DK112" s="227"/>
      <c r="DL112" s="227"/>
      <c r="DM112" s="227"/>
      <c r="DN112" s="227"/>
      <c r="DO112" s="227"/>
      <c r="DP112" s="227"/>
      <c r="DQ112" s="227"/>
      <c r="DR112" s="227"/>
      <c r="DS112" s="227"/>
      <c r="DT112" s="227"/>
      <c r="DU112" s="227"/>
      <c r="DV112" s="227"/>
      <c r="DW112" s="227"/>
      <c r="DX112" s="227"/>
      <c r="DY112" s="227"/>
      <c r="DZ112" s="227"/>
      <c r="EA112" s="227"/>
      <c r="EB112" s="227"/>
      <c r="EC112" s="227"/>
      <c r="ED112" s="227"/>
      <c r="EE112" s="227"/>
      <c r="EF112" s="227"/>
      <c r="EG112" s="227"/>
      <c r="EH112" s="227"/>
      <c r="EI112" s="227"/>
      <c r="EJ112" s="227"/>
      <c r="EK112" s="227"/>
      <c r="EL112" s="227"/>
      <c r="EM112" s="227"/>
      <c r="EN112" s="227"/>
      <c r="EO112" s="227"/>
      <c r="EP112" s="227"/>
      <c r="EQ112" s="227"/>
      <c r="ER112" s="227"/>
      <c r="ES112" s="227"/>
      <c r="ET112" s="227"/>
      <c r="EU112" s="227"/>
      <c r="EV112" s="227"/>
      <c r="EW112" s="227"/>
      <c r="EX112" s="227"/>
      <c r="EY112" s="227"/>
      <c r="EZ112" s="227"/>
      <c r="FA112" s="227"/>
      <c r="FB112" s="227"/>
      <c r="FC112" s="227"/>
      <c r="FD112" s="227"/>
      <c r="FE112" s="227"/>
      <c r="FF112" s="227"/>
      <c r="FG112" s="227"/>
      <c r="FH112" s="227"/>
      <c r="FI112" s="227"/>
      <c r="FJ112" s="227"/>
      <c r="FK112" s="227"/>
      <c r="FL112" s="227"/>
      <c r="FM112" s="227"/>
      <c r="FN112" s="227"/>
      <c r="FO112" s="227"/>
      <c r="FP112" s="227"/>
    </row>
    <row r="113" spans="1:172" s="6" customFormat="1" ht="14.25" hidden="1">
      <c r="A113" s="37" t="s">
        <v>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228" t="s">
        <v>54</v>
      </c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</row>
    <row r="114" spans="1:172" s="6" customFormat="1" ht="6" customHeight="1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2" s="6" customFormat="1" ht="14.25" hidden="1">
      <c r="A115" s="229" t="s">
        <v>6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30" t="s">
        <v>55</v>
      </c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230"/>
      <c r="DX115" s="230"/>
      <c r="DY115" s="230"/>
      <c r="DZ115" s="230"/>
      <c r="EA115" s="230"/>
      <c r="EB115" s="230"/>
      <c r="EC115" s="230"/>
      <c r="ED115" s="230"/>
      <c r="EE115" s="230"/>
      <c r="EF115" s="230"/>
      <c r="EG115" s="230"/>
      <c r="EH115" s="230"/>
      <c r="EI115" s="230"/>
      <c r="EJ115" s="230"/>
      <c r="EK115" s="230"/>
      <c r="EL115" s="230"/>
      <c r="EM115" s="230"/>
      <c r="EN115" s="230"/>
      <c r="EO115" s="230"/>
      <c r="EP115" s="230"/>
      <c r="EQ115" s="230"/>
      <c r="ER115" s="230"/>
      <c r="ES115" s="230"/>
      <c r="ET115" s="230"/>
      <c r="EU115" s="230"/>
      <c r="EV115" s="230"/>
      <c r="EW115" s="230"/>
      <c r="EX115" s="230"/>
      <c r="EY115" s="230"/>
      <c r="EZ115" s="230"/>
      <c r="FA115" s="230"/>
      <c r="FB115" s="230"/>
      <c r="FC115" s="230"/>
      <c r="FD115" s="230"/>
      <c r="FE115" s="230"/>
      <c r="FF115" s="230"/>
      <c r="FG115" s="230"/>
      <c r="FH115" s="230"/>
      <c r="FI115" s="230"/>
      <c r="FJ115" s="230"/>
      <c r="FK115" s="230"/>
      <c r="FL115" s="230"/>
      <c r="FM115" s="230"/>
      <c r="FN115" s="230"/>
      <c r="FO115" s="230"/>
      <c r="FP115" s="230"/>
    </row>
    <row r="116" spans="1:172" ht="10.5" customHeight="1" hidden="1">
      <c r="A116" s="37" t="s">
        <v>57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</row>
    <row r="117" spans="1:172" s="6" customFormat="1" ht="12" customHeight="1" hidden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</row>
    <row r="118" spans="1:172" ht="59.25" customHeight="1" hidden="1">
      <c r="A118" s="153" t="s">
        <v>0</v>
      </c>
      <c r="B118" s="154"/>
      <c r="C118" s="154"/>
      <c r="D118" s="154"/>
      <c r="E118" s="154"/>
      <c r="F118" s="154"/>
      <c r="G118" s="155"/>
      <c r="H118" s="153" t="s">
        <v>10</v>
      </c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5"/>
      <c r="BD118" s="160" t="s">
        <v>49</v>
      </c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2"/>
      <c r="BT118" s="153" t="s">
        <v>50</v>
      </c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5"/>
      <c r="DR118" s="160" t="s">
        <v>71</v>
      </c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2"/>
      <c r="EJ118" s="153" t="s">
        <v>72</v>
      </c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5"/>
    </row>
    <row r="119" spans="1:172" s="3" customFormat="1" ht="15" customHeight="1" hidden="1">
      <c r="A119" s="137">
        <v>1</v>
      </c>
      <c r="B119" s="137"/>
      <c r="C119" s="137"/>
      <c r="D119" s="137"/>
      <c r="E119" s="137"/>
      <c r="F119" s="137"/>
      <c r="G119" s="137"/>
      <c r="H119" s="137">
        <v>2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8">
        <v>3</v>
      </c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40"/>
      <c r="BT119" s="137">
        <v>4</v>
      </c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8">
        <v>5</v>
      </c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40"/>
      <c r="EJ119" s="137">
        <v>5</v>
      </c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  <c r="FI119" s="137"/>
      <c r="FJ119" s="137"/>
      <c r="FK119" s="137"/>
      <c r="FL119" s="137"/>
      <c r="FM119" s="137"/>
      <c r="FN119" s="137"/>
      <c r="FO119" s="137"/>
      <c r="FP119" s="137"/>
    </row>
    <row r="120" spans="1:172" s="4" customFormat="1" ht="12.75" hidden="1">
      <c r="A120" s="152" t="s">
        <v>16</v>
      </c>
      <c r="B120" s="152"/>
      <c r="C120" s="152"/>
      <c r="D120" s="152"/>
      <c r="E120" s="152"/>
      <c r="F120" s="152"/>
      <c r="G120" s="152"/>
      <c r="H120" s="156" t="s">
        <v>107</v>
      </c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83">
        <v>1</v>
      </c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5"/>
      <c r="BT120" s="94">
        <v>1</v>
      </c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122">
        <v>0</v>
      </c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4"/>
      <c r="EJ120" s="125"/>
      <c r="EK120" s="125"/>
      <c r="EL120" s="125"/>
      <c r="EM120" s="125"/>
      <c r="EN120" s="125"/>
      <c r="EO120" s="125"/>
      <c r="EP120" s="125"/>
      <c r="EQ120" s="125"/>
      <c r="ER120" s="125"/>
      <c r="ES120" s="125"/>
      <c r="ET120" s="125"/>
      <c r="EU120" s="125"/>
      <c r="EV120" s="125"/>
      <c r="EW120" s="125"/>
      <c r="EX120" s="125"/>
      <c r="EY120" s="125"/>
      <c r="EZ120" s="125"/>
      <c r="FA120" s="125"/>
      <c r="FB120" s="125"/>
      <c r="FC120" s="125"/>
      <c r="FD120" s="125"/>
      <c r="FE120" s="125"/>
      <c r="FF120" s="125"/>
      <c r="FG120" s="125"/>
      <c r="FH120" s="125"/>
      <c r="FI120" s="125"/>
      <c r="FJ120" s="125"/>
      <c r="FK120" s="125"/>
      <c r="FL120" s="125"/>
      <c r="FM120" s="125"/>
      <c r="FN120" s="125"/>
      <c r="FO120" s="125"/>
      <c r="FP120" s="125"/>
    </row>
    <row r="121" spans="1:172" s="4" customFormat="1" ht="12.75" hidden="1">
      <c r="A121" s="149" t="s">
        <v>16</v>
      </c>
      <c r="B121" s="150"/>
      <c r="C121" s="150"/>
      <c r="D121" s="150"/>
      <c r="E121" s="150"/>
      <c r="F121" s="150"/>
      <c r="G121" s="151"/>
      <c r="H121" s="157" t="s">
        <v>108</v>
      </c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9"/>
      <c r="BD121" s="83">
        <v>1</v>
      </c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5"/>
      <c r="BT121" s="83">
        <v>1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5"/>
      <c r="DR121" s="122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4"/>
      <c r="EJ121" s="122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4"/>
    </row>
    <row r="122" spans="1:172" s="4" customFormat="1" ht="24" customHeight="1" hidden="1">
      <c r="A122" s="149" t="s">
        <v>20</v>
      </c>
      <c r="B122" s="150"/>
      <c r="C122" s="150"/>
      <c r="D122" s="150"/>
      <c r="E122" s="150"/>
      <c r="F122" s="150"/>
      <c r="G122" s="151"/>
      <c r="H122" s="157" t="s">
        <v>119</v>
      </c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9"/>
      <c r="BD122" s="83">
        <v>1</v>
      </c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5"/>
      <c r="BT122" s="83">
        <v>1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5"/>
      <c r="DR122" s="122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4"/>
      <c r="EJ122" s="122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4"/>
    </row>
    <row r="123" spans="1:172" s="5" customFormat="1" ht="15" customHeight="1" hidden="1">
      <c r="A123" s="152"/>
      <c r="B123" s="152"/>
      <c r="C123" s="152"/>
      <c r="D123" s="152"/>
      <c r="E123" s="152"/>
      <c r="F123" s="152"/>
      <c r="G123" s="152"/>
      <c r="H123" s="231" t="s">
        <v>69</v>
      </c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2"/>
      <c r="BD123" s="233" t="s">
        <v>4</v>
      </c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5"/>
      <c r="BT123" s="236" t="s">
        <v>4</v>
      </c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7">
        <f>SUM(DR120:DR120)</f>
        <v>0</v>
      </c>
      <c r="DS123" s="238"/>
      <c r="DT123" s="238"/>
      <c r="DU123" s="238"/>
      <c r="DV123" s="238"/>
      <c r="DW123" s="238"/>
      <c r="DX123" s="238"/>
      <c r="DY123" s="238"/>
      <c r="DZ123" s="238"/>
      <c r="EA123" s="238"/>
      <c r="EB123" s="238"/>
      <c r="EC123" s="238"/>
      <c r="ED123" s="238"/>
      <c r="EE123" s="238"/>
      <c r="EF123" s="238"/>
      <c r="EG123" s="238"/>
      <c r="EH123" s="238"/>
      <c r="EI123" s="239"/>
      <c r="EJ123" s="240">
        <f>SUM(EJ120:EJ122)</f>
        <v>0</v>
      </c>
      <c r="EK123" s="240"/>
      <c r="EL123" s="240"/>
      <c r="EM123" s="240"/>
      <c r="EN123" s="240"/>
      <c r="EO123" s="240"/>
      <c r="EP123" s="240"/>
      <c r="EQ123" s="240"/>
      <c r="ER123" s="240"/>
      <c r="ES123" s="240"/>
      <c r="ET123" s="240"/>
      <c r="EU123" s="240"/>
      <c r="EV123" s="240"/>
      <c r="EW123" s="240"/>
      <c r="EX123" s="240"/>
      <c r="EY123" s="240"/>
      <c r="EZ123" s="240"/>
      <c r="FA123" s="240"/>
      <c r="FB123" s="240"/>
      <c r="FC123" s="240"/>
      <c r="FD123" s="240"/>
      <c r="FE123" s="240"/>
      <c r="FF123" s="240"/>
      <c r="FG123" s="240"/>
      <c r="FH123" s="240"/>
      <c r="FI123" s="240"/>
      <c r="FJ123" s="240"/>
      <c r="FK123" s="240"/>
      <c r="FL123" s="240"/>
      <c r="FM123" s="240"/>
      <c r="FN123" s="240"/>
      <c r="FO123" s="240"/>
      <c r="FP123" s="240"/>
    </row>
    <row r="124" spans="1:172" s="5" customFormat="1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1:172" ht="12" customHeight="1">
      <c r="A125" s="42" t="s">
        <v>134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</row>
    <row r="126" spans="1:172" s="6" customFormat="1" ht="14.25">
      <c r="A126" s="106" t="s">
        <v>6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7" t="s">
        <v>55</v>
      </c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</row>
    <row r="127" ht="13.5" customHeight="1">
      <c r="A127" s="16" t="s">
        <v>57</v>
      </c>
    </row>
    <row r="128" spans="1:172" ht="59.25" customHeight="1">
      <c r="A128" s="95" t="s">
        <v>0</v>
      </c>
      <c r="B128" s="96"/>
      <c r="C128" s="96"/>
      <c r="D128" s="96"/>
      <c r="E128" s="96"/>
      <c r="F128" s="96"/>
      <c r="G128" s="97"/>
      <c r="H128" s="95" t="s">
        <v>10</v>
      </c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7"/>
      <c r="BD128" s="108" t="s">
        <v>49</v>
      </c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10"/>
      <c r="BT128" s="95" t="s">
        <v>50</v>
      </c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7"/>
      <c r="DR128" s="108" t="s">
        <v>71</v>
      </c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10"/>
      <c r="EJ128" s="95" t="s">
        <v>72</v>
      </c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7"/>
    </row>
    <row r="129" spans="1:172" ht="12" customHeight="1">
      <c r="A129" s="98">
        <v>1</v>
      </c>
      <c r="B129" s="98"/>
      <c r="C129" s="98"/>
      <c r="D129" s="98"/>
      <c r="E129" s="98"/>
      <c r="F129" s="98"/>
      <c r="G129" s="98"/>
      <c r="H129" s="99">
        <v>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1"/>
      <c r="BD129" s="99">
        <v>3</v>
      </c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1"/>
      <c r="BT129" s="98">
        <v>4</v>
      </c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9">
        <v>5</v>
      </c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1"/>
      <c r="EJ129" s="98">
        <v>6</v>
      </c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</row>
    <row r="130" spans="1:172" ht="24" customHeight="1">
      <c r="A130" s="92" t="s">
        <v>16</v>
      </c>
      <c r="B130" s="92"/>
      <c r="C130" s="92"/>
      <c r="D130" s="92"/>
      <c r="E130" s="92"/>
      <c r="F130" s="92"/>
      <c r="G130" s="92"/>
      <c r="H130" s="105" t="s">
        <v>119</v>
      </c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63">
        <v>1</v>
      </c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94">
        <v>1</v>
      </c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138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40"/>
      <c r="EJ130" s="125">
        <v>4000</v>
      </c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25"/>
      <c r="EU130" s="125"/>
      <c r="EV130" s="125"/>
      <c r="EW130" s="125"/>
      <c r="EX130" s="125"/>
      <c r="EY130" s="125"/>
      <c r="EZ130" s="125"/>
      <c r="FA130" s="125"/>
      <c r="FB130" s="125"/>
      <c r="FC130" s="125"/>
      <c r="FD130" s="125"/>
      <c r="FE130" s="125"/>
      <c r="FF130" s="125"/>
      <c r="FG130" s="125"/>
      <c r="FH130" s="125"/>
      <c r="FI130" s="125"/>
      <c r="FJ130" s="125"/>
      <c r="FK130" s="125"/>
      <c r="FL130" s="125"/>
      <c r="FM130" s="125"/>
      <c r="FN130" s="125"/>
      <c r="FO130" s="125"/>
      <c r="FP130" s="125"/>
    </row>
    <row r="131" spans="1:172" ht="25.5" customHeight="1" hidden="1">
      <c r="A131" s="92" t="s">
        <v>20</v>
      </c>
      <c r="B131" s="92"/>
      <c r="C131" s="92"/>
      <c r="D131" s="92"/>
      <c r="E131" s="92"/>
      <c r="F131" s="92"/>
      <c r="G131" s="92"/>
      <c r="H131" s="164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6"/>
      <c r="BD131" s="102">
        <v>1</v>
      </c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4"/>
      <c r="BT131" s="94">
        <v>1</v>
      </c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138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40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25"/>
      <c r="EU131" s="125"/>
      <c r="EV131" s="125"/>
      <c r="EW131" s="125"/>
      <c r="EX131" s="125"/>
      <c r="EY131" s="125"/>
      <c r="EZ131" s="125"/>
      <c r="FA131" s="125"/>
      <c r="FB131" s="125"/>
      <c r="FC131" s="125"/>
      <c r="FD131" s="125"/>
      <c r="FE131" s="125"/>
      <c r="FF131" s="125"/>
      <c r="FG131" s="125"/>
      <c r="FH131" s="125"/>
      <c r="FI131" s="125"/>
      <c r="FJ131" s="125"/>
      <c r="FK131" s="125"/>
      <c r="FL131" s="125"/>
      <c r="FM131" s="125"/>
      <c r="FN131" s="125"/>
      <c r="FO131" s="125"/>
      <c r="FP131" s="125"/>
    </row>
    <row r="132" spans="1:172" ht="12" customHeight="1">
      <c r="A132" s="77" t="s">
        <v>26</v>
      </c>
      <c r="B132" s="78"/>
      <c r="C132" s="78"/>
      <c r="D132" s="78"/>
      <c r="E132" s="78"/>
      <c r="F132" s="78"/>
      <c r="G132" s="79"/>
      <c r="H132" s="105" t="s">
        <v>109</v>
      </c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63">
        <v>1</v>
      </c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83">
        <v>1</v>
      </c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5"/>
      <c r="DR132" s="122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4"/>
      <c r="EJ132" s="122">
        <v>1000</v>
      </c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4"/>
    </row>
    <row r="133" spans="1:172" ht="12" customHeight="1">
      <c r="A133" s="77" t="s">
        <v>56</v>
      </c>
      <c r="B133" s="78"/>
      <c r="C133" s="78"/>
      <c r="D133" s="78"/>
      <c r="E133" s="78"/>
      <c r="F133" s="78"/>
      <c r="G133" s="79"/>
      <c r="H133" s="80" t="s">
        <v>89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2"/>
      <c r="BD133" s="102">
        <v>1</v>
      </c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4"/>
      <c r="BT133" s="83">
        <v>1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5"/>
      <c r="DR133" s="122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4"/>
      <c r="EJ133" s="122">
        <v>6200</v>
      </c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4"/>
    </row>
    <row r="134" spans="1:172" ht="12" customHeight="1">
      <c r="A134" s="77" t="s">
        <v>58</v>
      </c>
      <c r="B134" s="78"/>
      <c r="C134" s="78"/>
      <c r="D134" s="78"/>
      <c r="E134" s="78"/>
      <c r="F134" s="78"/>
      <c r="G134" s="79"/>
      <c r="H134" s="80" t="s">
        <v>94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2"/>
      <c r="BD134" s="163">
        <v>1</v>
      </c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83">
        <v>1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36"/>
      <c r="DR134" s="122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4"/>
      <c r="EJ134" s="122">
        <v>12200</v>
      </c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4"/>
    </row>
    <row r="135" spans="1:172" ht="12" customHeight="1">
      <c r="A135" s="92"/>
      <c r="B135" s="92"/>
      <c r="C135" s="92"/>
      <c r="D135" s="92"/>
      <c r="E135" s="92"/>
      <c r="F135" s="92"/>
      <c r="G135" s="92"/>
      <c r="H135" s="246" t="s">
        <v>3</v>
      </c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8"/>
      <c r="BT135" s="236" t="s">
        <v>4</v>
      </c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DI135" s="236"/>
      <c r="DJ135" s="236"/>
      <c r="DK135" s="236"/>
      <c r="DL135" s="236"/>
      <c r="DM135" s="236"/>
      <c r="DN135" s="236"/>
      <c r="DO135" s="236"/>
      <c r="DP135" s="236"/>
      <c r="DQ135" s="236"/>
      <c r="DR135" s="237">
        <f>SUM(DR132:DR132)</f>
        <v>0</v>
      </c>
      <c r="DS135" s="238"/>
      <c r="DT135" s="238"/>
      <c r="DU135" s="238"/>
      <c r="DV135" s="238"/>
      <c r="DW135" s="238"/>
      <c r="DX135" s="238"/>
      <c r="DY135" s="238"/>
      <c r="DZ135" s="238"/>
      <c r="EA135" s="238"/>
      <c r="EB135" s="238"/>
      <c r="EC135" s="238"/>
      <c r="ED135" s="238"/>
      <c r="EE135" s="238"/>
      <c r="EF135" s="238"/>
      <c r="EG135" s="238"/>
      <c r="EH135" s="238"/>
      <c r="EI135" s="239"/>
      <c r="EJ135" s="241">
        <f>EJ130+EJ131+EJ132+EJ133+EJ134</f>
        <v>23400</v>
      </c>
      <c r="EK135" s="241"/>
      <c r="EL135" s="241"/>
      <c r="EM135" s="241"/>
      <c r="EN135" s="241"/>
      <c r="EO135" s="241"/>
      <c r="EP135" s="241"/>
      <c r="EQ135" s="241"/>
      <c r="ER135" s="241"/>
      <c r="ES135" s="241"/>
      <c r="ET135" s="241"/>
      <c r="EU135" s="241"/>
      <c r="EV135" s="241"/>
      <c r="EW135" s="241"/>
      <c r="EX135" s="241"/>
      <c r="EY135" s="241"/>
      <c r="EZ135" s="241"/>
      <c r="FA135" s="241"/>
      <c r="FB135" s="241"/>
      <c r="FC135" s="241"/>
      <c r="FD135" s="241"/>
      <c r="FE135" s="241"/>
      <c r="FF135" s="241"/>
      <c r="FG135" s="241"/>
      <c r="FH135" s="241"/>
      <c r="FI135" s="241"/>
      <c r="FJ135" s="241"/>
      <c r="FK135" s="241"/>
      <c r="FL135" s="241"/>
      <c r="FM135" s="241"/>
      <c r="FN135" s="241"/>
      <c r="FO135" s="241"/>
      <c r="FP135" s="241"/>
    </row>
    <row r="137" spans="1:172" ht="12" customHeight="1">
      <c r="A137" s="169" t="s">
        <v>135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</row>
    <row r="138" spans="1:172" ht="8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</row>
    <row r="139" spans="1:141" ht="12" customHeight="1">
      <c r="A139" s="106" t="s">
        <v>6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7" t="s">
        <v>55</v>
      </c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</row>
    <row r="140" ht="12" customHeight="1">
      <c r="A140" s="16" t="s">
        <v>123</v>
      </c>
    </row>
    <row r="141" spans="1:172" ht="34.5" customHeight="1">
      <c r="A141" s="95" t="s">
        <v>0</v>
      </c>
      <c r="B141" s="96"/>
      <c r="C141" s="96"/>
      <c r="D141" s="96"/>
      <c r="E141" s="96"/>
      <c r="F141" s="96"/>
      <c r="G141" s="97"/>
      <c r="H141" s="95" t="s">
        <v>10</v>
      </c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7"/>
      <c r="BD141" s="108" t="s">
        <v>48</v>
      </c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10"/>
      <c r="BT141" s="95" t="s">
        <v>52</v>
      </c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7"/>
      <c r="DR141" s="108" t="s">
        <v>70</v>
      </c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10"/>
      <c r="EJ141" s="95" t="s">
        <v>110</v>
      </c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7"/>
    </row>
    <row r="142" spans="1:172" ht="12" customHeight="1">
      <c r="A142" s="98">
        <v>1</v>
      </c>
      <c r="B142" s="98"/>
      <c r="C142" s="98"/>
      <c r="D142" s="98"/>
      <c r="E142" s="98"/>
      <c r="F142" s="98"/>
      <c r="G142" s="98"/>
      <c r="H142" s="98">
        <v>2</v>
      </c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9">
        <v>3</v>
      </c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1"/>
      <c r="BT142" s="98">
        <v>4</v>
      </c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102">
        <v>5</v>
      </c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4"/>
      <c r="EJ142" s="102">
        <v>6</v>
      </c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4"/>
    </row>
    <row r="143" spans="1:172" ht="12" customHeight="1">
      <c r="A143" s="92" t="s">
        <v>16</v>
      </c>
      <c r="B143" s="92"/>
      <c r="C143" s="92"/>
      <c r="D143" s="92"/>
      <c r="E143" s="92"/>
      <c r="F143" s="92"/>
      <c r="G143" s="92"/>
      <c r="H143" s="93" t="s">
        <v>90</v>
      </c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83">
        <v>8</v>
      </c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5"/>
      <c r="BT143" s="94">
        <v>14</v>
      </c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89">
        <v>19300</v>
      </c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1"/>
      <c r="EJ143" s="89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1"/>
    </row>
    <row r="144" spans="1:172" ht="12" customHeight="1">
      <c r="A144" s="77" t="s">
        <v>20</v>
      </c>
      <c r="B144" s="78"/>
      <c r="C144" s="78"/>
      <c r="D144" s="78"/>
      <c r="E144" s="78"/>
      <c r="F144" s="78"/>
      <c r="G144" s="79"/>
      <c r="H144" s="80" t="s">
        <v>91</v>
      </c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2"/>
      <c r="BD144" s="83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5"/>
      <c r="BT144" s="83">
        <v>0.16</v>
      </c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5"/>
      <c r="DR144" s="89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1"/>
      <c r="EJ144" s="89">
        <v>400</v>
      </c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1"/>
    </row>
    <row r="145" spans="1:172" ht="12" customHeight="1">
      <c r="A145" s="92" t="s">
        <v>26</v>
      </c>
      <c r="B145" s="92"/>
      <c r="C145" s="92"/>
      <c r="D145" s="92"/>
      <c r="E145" s="92"/>
      <c r="F145" s="92"/>
      <c r="G145" s="92"/>
      <c r="H145" s="93" t="s">
        <v>92</v>
      </c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83">
        <v>8</v>
      </c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5"/>
      <c r="BT145" s="94">
        <v>300</v>
      </c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86">
        <v>2400</v>
      </c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8"/>
      <c r="EJ145" s="89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1"/>
    </row>
    <row r="146" spans="1:172" ht="12" customHeight="1">
      <c r="A146" s="92" t="s">
        <v>56</v>
      </c>
      <c r="B146" s="92"/>
      <c r="C146" s="92"/>
      <c r="D146" s="92"/>
      <c r="E146" s="92"/>
      <c r="F146" s="92"/>
      <c r="G146" s="92"/>
      <c r="H146" s="93" t="s">
        <v>93</v>
      </c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83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5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86">
        <v>200</v>
      </c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8"/>
      <c r="EJ146" s="89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1"/>
    </row>
    <row r="147" spans="1:172" ht="12" customHeight="1">
      <c r="A147" s="77" t="s">
        <v>58</v>
      </c>
      <c r="B147" s="78"/>
      <c r="C147" s="78"/>
      <c r="D147" s="78"/>
      <c r="E147" s="78"/>
      <c r="F147" s="78"/>
      <c r="G147" s="79"/>
      <c r="H147" s="80" t="s">
        <v>111</v>
      </c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2"/>
      <c r="BD147" s="83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5"/>
      <c r="DR147" s="86">
        <v>600</v>
      </c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8"/>
      <c r="EJ147" s="89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1"/>
    </row>
    <row r="148" spans="1:172" ht="12" customHeight="1" hidden="1">
      <c r="A148" s="77" t="s">
        <v>58</v>
      </c>
      <c r="B148" s="78"/>
      <c r="C148" s="78"/>
      <c r="D148" s="78"/>
      <c r="E148" s="78"/>
      <c r="F148" s="78"/>
      <c r="G148" s="79"/>
      <c r="H148" s="80" t="s">
        <v>94</v>
      </c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2"/>
      <c r="BD148" s="83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5"/>
      <c r="BT148" s="83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5"/>
      <c r="DR148" s="89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1"/>
      <c r="EJ148" s="89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1"/>
    </row>
    <row r="149" spans="1:172" ht="12" customHeight="1">
      <c r="A149" s="92"/>
      <c r="B149" s="92"/>
      <c r="C149" s="92"/>
      <c r="D149" s="92"/>
      <c r="E149" s="92"/>
      <c r="F149" s="92"/>
      <c r="G149" s="92"/>
      <c r="H149" s="249" t="s">
        <v>3</v>
      </c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50"/>
      <c r="BD149" s="242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6"/>
      <c r="BT149" s="206" t="s">
        <v>4</v>
      </c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43">
        <f>SUM(DR143:DR148)</f>
        <v>22500</v>
      </c>
      <c r="DS149" s="244"/>
      <c r="DT149" s="244"/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/>
      <c r="EH149" s="244"/>
      <c r="EI149" s="245"/>
      <c r="EJ149" s="243">
        <f>SUM(EJ143:EJ148)</f>
        <v>400</v>
      </c>
      <c r="EK149" s="244"/>
      <c r="EL149" s="244"/>
      <c r="EM149" s="244"/>
      <c r="EN149" s="244"/>
      <c r="EO149" s="244"/>
      <c r="EP149" s="244"/>
      <c r="EQ149" s="244"/>
      <c r="ER149" s="244"/>
      <c r="ES149" s="244"/>
      <c r="ET149" s="244"/>
      <c r="EU149" s="244"/>
      <c r="EV149" s="244"/>
      <c r="EW149" s="244"/>
      <c r="EX149" s="244"/>
      <c r="EY149" s="244"/>
      <c r="EZ149" s="244"/>
      <c r="FA149" s="244"/>
      <c r="FB149" s="244"/>
      <c r="FC149" s="244"/>
      <c r="FD149" s="244"/>
      <c r="FE149" s="244"/>
      <c r="FF149" s="244"/>
      <c r="FG149" s="244"/>
      <c r="FH149" s="244"/>
      <c r="FI149" s="244"/>
      <c r="FJ149" s="244"/>
      <c r="FK149" s="244"/>
      <c r="FL149" s="244"/>
      <c r="FM149" s="244"/>
      <c r="FN149" s="244"/>
      <c r="FO149" s="244"/>
      <c r="FP149" s="245"/>
    </row>
    <row r="152" spans="1:139" ht="12" customHeight="1">
      <c r="A152" s="76" t="s">
        <v>120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CU152" s="76" t="s">
        <v>121</v>
      </c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</row>
    <row r="154" spans="99:139" ht="12" customHeight="1">
      <c r="CU154" s="76" t="s">
        <v>137</v>
      </c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</row>
    <row r="155" spans="1:55" ht="12" customHeight="1">
      <c r="A155" s="76" t="s">
        <v>136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</row>
  </sheetData>
  <sheetProtection/>
  <mergeCells count="445">
    <mergeCell ref="EJ149:FP149"/>
    <mergeCell ref="CU154:EI154"/>
    <mergeCell ref="A155:BC155"/>
    <mergeCell ref="H148:BC148"/>
    <mergeCell ref="BD148:BS148"/>
    <mergeCell ref="BT148:DQ148"/>
    <mergeCell ref="DR148:EI148"/>
    <mergeCell ref="EJ148:FP148"/>
    <mergeCell ref="A149:G149"/>
    <mergeCell ref="H149:BC149"/>
    <mergeCell ref="DR149:EI149"/>
    <mergeCell ref="A135:G135"/>
    <mergeCell ref="H135:BS135"/>
    <mergeCell ref="BT135:DQ135"/>
    <mergeCell ref="DR135:EI135"/>
    <mergeCell ref="A143:G143"/>
    <mergeCell ref="H143:BC143"/>
    <mergeCell ref="BD143:BS143"/>
    <mergeCell ref="EJ135:FP135"/>
    <mergeCell ref="A137:FP137"/>
    <mergeCell ref="A134:G134"/>
    <mergeCell ref="H134:BC134"/>
    <mergeCell ref="BD134:BS134"/>
    <mergeCell ref="BT134:DP134"/>
    <mergeCell ref="DR134:EI134"/>
    <mergeCell ref="EJ134:FP134"/>
    <mergeCell ref="A126:AO126"/>
    <mergeCell ref="AP126:FP126"/>
    <mergeCell ref="BT132:DQ132"/>
    <mergeCell ref="H133:BC133"/>
    <mergeCell ref="BD133:BS133"/>
    <mergeCell ref="BT131:DQ131"/>
    <mergeCell ref="DR131:EI131"/>
    <mergeCell ref="EJ131:FP131"/>
    <mergeCell ref="H132:BC132"/>
    <mergeCell ref="A123:G123"/>
    <mergeCell ref="H123:BC123"/>
    <mergeCell ref="BD123:BS123"/>
    <mergeCell ref="BT123:DQ123"/>
    <mergeCell ref="DR123:EI123"/>
    <mergeCell ref="EJ123:FP123"/>
    <mergeCell ref="A112:FP112"/>
    <mergeCell ref="X113:FP113"/>
    <mergeCell ref="A115:AO115"/>
    <mergeCell ref="AP115:FP115"/>
    <mergeCell ref="A122:G122"/>
    <mergeCell ref="H122:BC122"/>
    <mergeCell ref="BD122:BS122"/>
    <mergeCell ref="BT122:DQ122"/>
    <mergeCell ref="DR122:EI122"/>
    <mergeCell ref="EJ122:FP122"/>
    <mergeCell ref="A109:G109"/>
    <mergeCell ref="H109:AO109"/>
    <mergeCell ref="AP109:BE109"/>
    <mergeCell ref="BF109:BU109"/>
    <mergeCell ref="BV109:EK109"/>
    <mergeCell ref="EL109:FP109"/>
    <mergeCell ref="A98:FP98"/>
    <mergeCell ref="A101:AO101"/>
    <mergeCell ref="AP101:EK101"/>
    <mergeCell ref="A108:G108"/>
    <mergeCell ref="H108:AO108"/>
    <mergeCell ref="AP108:BE108"/>
    <mergeCell ref="BF108:BU108"/>
    <mergeCell ref="BV108:EK108"/>
    <mergeCell ref="EL108:FP108"/>
    <mergeCell ref="A104:G104"/>
    <mergeCell ref="FQ95:GF95"/>
    <mergeCell ref="A96:G96"/>
    <mergeCell ref="H96:AO96"/>
    <mergeCell ref="AP96:BE96"/>
    <mergeCell ref="BF96:BU96"/>
    <mergeCell ref="BV96:EK96"/>
    <mergeCell ref="EL96:FP96"/>
    <mergeCell ref="FQ96:GF96"/>
    <mergeCell ref="A84:FP84"/>
    <mergeCell ref="A88:AO88"/>
    <mergeCell ref="AP88:FP88"/>
    <mergeCell ref="A91:FP91"/>
    <mergeCell ref="A95:G95"/>
    <mergeCell ref="H95:AO95"/>
    <mergeCell ref="AP95:BE95"/>
    <mergeCell ref="BF95:BU95"/>
    <mergeCell ref="BV95:EK95"/>
    <mergeCell ref="EL95:FP95"/>
    <mergeCell ref="A81:G81"/>
    <mergeCell ref="H81:BC81"/>
    <mergeCell ref="BD81:BS81"/>
    <mergeCell ref="BT81:FP81"/>
    <mergeCell ref="A82:G82"/>
    <mergeCell ref="H82:BC82"/>
    <mergeCell ref="BD82:BS82"/>
    <mergeCell ref="BT82:FP82"/>
    <mergeCell ref="A73:FP73"/>
    <mergeCell ref="X75:FP75"/>
    <mergeCell ref="A77:AO77"/>
    <mergeCell ref="AP77:FP77"/>
    <mergeCell ref="A80:G80"/>
    <mergeCell ref="H80:BC80"/>
    <mergeCell ref="BD80:BS80"/>
    <mergeCell ref="BT80:FP80"/>
    <mergeCell ref="A79:G79"/>
    <mergeCell ref="H79:BC79"/>
    <mergeCell ref="A70:G70"/>
    <mergeCell ref="H70:BC70"/>
    <mergeCell ref="BD70:DH70"/>
    <mergeCell ref="A71:G71"/>
    <mergeCell ref="H71:BC71"/>
    <mergeCell ref="BD71:DH71"/>
    <mergeCell ref="X64:FP64"/>
    <mergeCell ref="A66:AO66"/>
    <mergeCell ref="AP66:FP66"/>
    <mergeCell ref="A69:G69"/>
    <mergeCell ref="H69:BC69"/>
    <mergeCell ref="BD69:DH69"/>
    <mergeCell ref="A68:G68"/>
    <mergeCell ref="H68:BC68"/>
    <mergeCell ref="A60:G60"/>
    <mergeCell ref="H60:BC60"/>
    <mergeCell ref="BD60:BS60"/>
    <mergeCell ref="BT60:DL60"/>
    <mergeCell ref="DM60:FP60"/>
    <mergeCell ref="A62:FP62"/>
    <mergeCell ref="A50:FP50"/>
    <mergeCell ref="A51:FP51"/>
    <mergeCell ref="X53:FP53"/>
    <mergeCell ref="A55:AO55"/>
    <mergeCell ref="AP55:FP55"/>
    <mergeCell ref="A58:G58"/>
    <mergeCell ref="H58:BC58"/>
    <mergeCell ref="BD58:BS58"/>
    <mergeCell ref="BT58:DL58"/>
    <mergeCell ref="DM58:FP58"/>
    <mergeCell ref="A48:G48"/>
    <mergeCell ref="H48:BC48"/>
    <mergeCell ref="BD48:BS48"/>
    <mergeCell ref="BT48:DQ48"/>
    <mergeCell ref="DR48:EI48"/>
    <mergeCell ref="EJ48:FP48"/>
    <mergeCell ref="EJ46:FP46"/>
    <mergeCell ref="A47:G47"/>
    <mergeCell ref="H47:BC47"/>
    <mergeCell ref="BD47:BS47"/>
    <mergeCell ref="BT47:DQ47"/>
    <mergeCell ref="DR47:EI47"/>
    <mergeCell ref="EJ47:FP47"/>
    <mergeCell ref="A36:FP36"/>
    <mergeCell ref="A38:FP38"/>
    <mergeCell ref="X40:FP40"/>
    <mergeCell ref="A42:AO42"/>
    <mergeCell ref="AP42:FP42"/>
    <mergeCell ref="A46:G46"/>
    <mergeCell ref="H46:BC46"/>
    <mergeCell ref="BD46:BS46"/>
    <mergeCell ref="BT46:DQ46"/>
    <mergeCell ref="DR46:EI46"/>
    <mergeCell ref="A34:F34"/>
    <mergeCell ref="G34:BV34"/>
    <mergeCell ref="BW34:DD34"/>
    <mergeCell ref="DE34:EL34"/>
    <mergeCell ref="EM34:FA34"/>
    <mergeCell ref="FB34:FP34"/>
    <mergeCell ref="A33:F33"/>
    <mergeCell ref="H33:BV33"/>
    <mergeCell ref="BW33:DD33"/>
    <mergeCell ref="DE33:EL33"/>
    <mergeCell ref="EM33:FA33"/>
    <mergeCell ref="FB33:FP33"/>
    <mergeCell ref="A32:F32"/>
    <mergeCell ref="H32:BV32"/>
    <mergeCell ref="BW32:DD32"/>
    <mergeCell ref="DE32:EL32"/>
    <mergeCell ref="EM32:FA32"/>
    <mergeCell ref="FB32:FP32"/>
    <mergeCell ref="A24:F24"/>
    <mergeCell ref="BW24:DD24"/>
    <mergeCell ref="DE24:EL24"/>
    <mergeCell ref="EM24:FA24"/>
    <mergeCell ref="FB24:FP24"/>
    <mergeCell ref="A25:F26"/>
    <mergeCell ref="BW25:DD26"/>
    <mergeCell ref="DE25:EL26"/>
    <mergeCell ref="EM25:FA26"/>
    <mergeCell ref="FB25:FP26"/>
    <mergeCell ref="EM19:FA19"/>
    <mergeCell ref="FB19:FP19"/>
    <mergeCell ref="A20:F21"/>
    <mergeCell ref="BW20:DD21"/>
    <mergeCell ref="DE20:EL21"/>
    <mergeCell ref="EM20:FA21"/>
    <mergeCell ref="FB20:FP21"/>
    <mergeCell ref="X14:EK14"/>
    <mergeCell ref="A15:AO15"/>
    <mergeCell ref="AP15:EK15"/>
    <mergeCell ref="A19:F19"/>
    <mergeCell ref="BW19:DD19"/>
    <mergeCell ref="DE19:EL19"/>
    <mergeCell ref="G10:AD10"/>
    <mergeCell ref="AE10:AY10"/>
    <mergeCell ref="AZ10:BQ10"/>
    <mergeCell ref="BR10:DQ10"/>
    <mergeCell ref="DR10:EI10"/>
    <mergeCell ref="A12:FP12"/>
    <mergeCell ref="BT133:DQ133"/>
    <mergeCell ref="DR133:EI133"/>
    <mergeCell ref="EJ133:FP133"/>
    <mergeCell ref="EJ132:FP132"/>
    <mergeCell ref="A128:G128"/>
    <mergeCell ref="H128:BC128"/>
    <mergeCell ref="BD128:BS128"/>
    <mergeCell ref="BT128:DQ128"/>
    <mergeCell ref="DR128:EI128"/>
    <mergeCell ref="DR132:EI132"/>
    <mergeCell ref="BD132:BS132"/>
    <mergeCell ref="A131:G131"/>
    <mergeCell ref="H131:BC131"/>
    <mergeCell ref="BD131:BS131"/>
    <mergeCell ref="BD130:BS130"/>
    <mergeCell ref="BT130:DQ130"/>
    <mergeCell ref="A130:G130"/>
    <mergeCell ref="DR130:EI130"/>
    <mergeCell ref="EJ130:FP130"/>
    <mergeCell ref="BT129:DQ129"/>
    <mergeCell ref="DR129:EI129"/>
    <mergeCell ref="EJ129:FP129"/>
    <mergeCell ref="BT121:DQ121"/>
    <mergeCell ref="DR121:EI121"/>
    <mergeCell ref="EJ121:FP121"/>
    <mergeCell ref="EJ128:FP128"/>
    <mergeCell ref="A125:FP125"/>
    <mergeCell ref="BD121:BS121"/>
    <mergeCell ref="EJ119:FP119"/>
    <mergeCell ref="H118:BC118"/>
    <mergeCell ref="BD118:BS118"/>
    <mergeCell ref="BT120:DQ120"/>
    <mergeCell ref="DR120:EI120"/>
    <mergeCell ref="EJ120:FP120"/>
    <mergeCell ref="BD119:BS119"/>
    <mergeCell ref="BD120:BS120"/>
    <mergeCell ref="BT118:DQ118"/>
    <mergeCell ref="DR118:EI118"/>
    <mergeCell ref="EJ118:FP118"/>
    <mergeCell ref="DR45:EI45"/>
    <mergeCell ref="EJ45:FP45"/>
    <mergeCell ref="BD45:BS45"/>
    <mergeCell ref="BT45:DQ45"/>
    <mergeCell ref="BD68:DH68"/>
    <mergeCell ref="BD79:BS79"/>
    <mergeCell ref="BT79:FP79"/>
    <mergeCell ref="BF93:BU93"/>
    <mergeCell ref="FB28:FP28"/>
    <mergeCell ref="FB29:FP29"/>
    <mergeCell ref="A28:F28"/>
    <mergeCell ref="H28:BV28"/>
    <mergeCell ref="H27:BV27"/>
    <mergeCell ref="DE27:EL27"/>
    <mergeCell ref="EM27:FA27"/>
    <mergeCell ref="FB27:FP27"/>
    <mergeCell ref="H26:BV26"/>
    <mergeCell ref="BW27:DD27"/>
    <mergeCell ref="BW17:DD17"/>
    <mergeCell ref="EM18:FA18"/>
    <mergeCell ref="FB18:FP18"/>
    <mergeCell ref="DE23:EL23"/>
    <mergeCell ref="EM23:FA23"/>
    <mergeCell ref="FB23:FP23"/>
    <mergeCell ref="DE17:EL17"/>
    <mergeCell ref="EM17:FA17"/>
    <mergeCell ref="FB17:FP17"/>
    <mergeCell ref="AZ9:BQ9"/>
    <mergeCell ref="AZ8:BQ8"/>
    <mergeCell ref="DR9:EI9"/>
    <mergeCell ref="A8:F8"/>
    <mergeCell ref="BR8:DQ8"/>
    <mergeCell ref="DR8:EI8"/>
    <mergeCell ref="G8:AY8"/>
    <mergeCell ref="G9:AY9"/>
    <mergeCell ref="A10:F10"/>
    <mergeCell ref="A3:FP3"/>
    <mergeCell ref="BR5:DQ5"/>
    <mergeCell ref="DR5:EI5"/>
    <mergeCell ref="BR6:DQ6"/>
    <mergeCell ref="DR6:EI6"/>
    <mergeCell ref="A7:AD7"/>
    <mergeCell ref="AE7:EI7"/>
    <mergeCell ref="AE6:AY6"/>
    <mergeCell ref="AZ6:BQ6"/>
    <mergeCell ref="G5:AD5"/>
    <mergeCell ref="A93:G93"/>
    <mergeCell ref="H93:AO93"/>
    <mergeCell ref="A121:G121"/>
    <mergeCell ref="A120:G120"/>
    <mergeCell ref="AP93:BE93"/>
    <mergeCell ref="A118:G118"/>
    <mergeCell ref="A119:G119"/>
    <mergeCell ref="H119:BC119"/>
    <mergeCell ref="H120:BC120"/>
    <mergeCell ref="H121:BC121"/>
    <mergeCell ref="H45:BC45"/>
    <mergeCell ref="BW28:DD28"/>
    <mergeCell ref="DE28:EL28"/>
    <mergeCell ref="A27:F27"/>
    <mergeCell ref="H25:BV25"/>
    <mergeCell ref="A45:G45"/>
    <mergeCell ref="A30:F30"/>
    <mergeCell ref="H30:BV30"/>
    <mergeCell ref="BW30:DD30"/>
    <mergeCell ref="DE30:EL30"/>
    <mergeCell ref="BT119:DQ119"/>
    <mergeCell ref="DR119:EI119"/>
    <mergeCell ref="A6:F6"/>
    <mergeCell ref="A5:F5"/>
    <mergeCell ref="H22:BV22"/>
    <mergeCell ref="H19:BV19"/>
    <mergeCell ref="H20:BV20"/>
    <mergeCell ref="H21:BV21"/>
    <mergeCell ref="BR9:DQ9"/>
    <mergeCell ref="A9:F9"/>
    <mergeCell ref="A129:G129"/>
    <mergeCell ref="H129:BC129"/>
    <mergeCell ref="BD129:BS129"/>
    <mergeCell ref="AE5:AY5"/>
    <mergeCell ref="AZ5:BQ5"/>
    <mergeCell ref="G6:AD6"/>
    <mergeCell ref="H24:BV24"/>
    <mergeCell ref="A18:F18"/>
    <mergeCell ref="A17:F17"/>
    <mergeCell ref="G17:BV17"/>
    <mergeCell ref="A23:F23"/>
    <mergeCell ref="H23:BV23"/>
    <mergeCell ref="G18:BV18"/>
    <mergeCell ref="DE18:EL18"/>
    <mergeCell ref="BW18:DD18"/>
    <mergeCell ref="BW22:DD22"/>
    <mergeCell ref="DE22:EL22"/>
    <mergeCell ref="EM22:FA22"/>
    <mergeCell ref="FB22:FP22"/>
    <mergeCell ref="BW23:DD23"/>
    <mergeCell ref="A29:F29"/>
    <mergeCell ref="H29:BV29"/>
    <mergeCell ref="BW29:DD29"/>
    <mergeCell ref="DE29:EL29"/>
    <mergeCell ref="EM29:FA29"/>
    <mergeCell ref="EM28:FA28"/>
    <mergeCell ref="A22:F22"/>
    <mergeCell ref="EM30:FA30"/>
    <mergeCell ref="FB30:FP30"/>
    <mergeCell ref="A31:F31"/>
    <mergeCell ref="BW31:DD31"/>
    <mergeCell ref="DE31:EL31"/>
    <mergeCell ref="EM31:FA31"/>
    <mergeCell ref="FB31:FP31"/>
    <mergeCell ref="H31:BV31"/>
    <mergeCell ref="A57:G57"/>
    <mergeCell ref="H57:BC57"/>
    <mergeCell ref="BD57:BS57"/>
    <mergeCell ref="BT57:DL57"/>
    <mergeCell ref="DM57:FP57"/>
    <mergeCell ref="A59:G59"/>
    <mergeCell ref="H59:BC59"/>
    <mergeCell ref="BD59:BS59"/>
    <mergeCell ref="BT59:DL59"/>
    <mergeCell ref="DM59:FP59"/>
    <mergeCell ref="BV93:EK93"/>
    <mergeCell ref="EL93:FP93"/>
    <mergeCell ref="FQ93:GF93"/>
    <mergeCell ref="A94:G94"/>
    <mergeCell ref="H94:AO94"/>
    <mergeCell ref="AP94:BE94"/>
    <mergeCell ref="BF94:BU94"/>
    <mergeCell ref="BV94:EK94"/>
    <mergeCell ref="EL94:FP94"/>
    <mergeCell ref="FQ94:GF94"/>
    <mergeCell ref="H104:AO104"/>
    <mergeCell ref="AP104:BE104"/>
    <mergeCell ref="BF104:BU104"/>
    <mergeCell ref="BV104:EK104"/>
    <mergeCell ref="EL104:FP104"/>
    <mergeCell ref="A105:G105"/>
    <mergeCell ref="H105:AO105"/>
    <mergeCell ref="AP105:BE105"/>
    <mergeCell ref="BF105:BU105"/>
    <mergeCell ref="BV105:EK105"/>
    <mergeCell ref="EL105:FP105"/>
    <mergeCell ref="A106:G106"/>
    <mergeCell ref="H106:AO106"/>
    <mergeCell ref="AP106:BE106"/>
    <mergeCell ref="BF106:BU106"/>
    <mergeCell ref="BV106:EK106"/>
    <mergeCell ref="EL106:FP106"/>
    <mergeCell ref="A107:G107"/>
    <mergeCell ref="H107:AO107"/>
    <mergeCell ref="AP107:BE107"/>
    <mergeCell ref="BF107:BU107"/>
    <mergeCell ref="BV107:EK107"/>
    <mergeCell ref="EL107:FP107"/>
    <mergeCell ref="A133:G133"/>
    <mergeCell ref="A132:G132"/>
    <mergeCell ref="H130:BC130"/>
    <mergeCell ref="A139:AO139"/>
    <mergeCell ref="AP139:EK139"/>
    <mergeCell ref="A141:G141"/>
    <mergeCell ref="H141:BC141"/>
    <mergeCell ref="BD141:BS141"/>
    <mergeCell ref="BT141:DQ141"/>
    <mergeCell ref="DR141:EI141"/>
    <mergeCell ref="EJ141:FP141"/>
    <mergeCell ref="A142:G142"/>
    <mergeCell ref="H142:BC142"/>
    <mergeCell ref="BD142:BS142"/>
    <mergeCell ref="BT142:DQ142"/>
    <mergeCell ref="DR142:EI142"/>
    <mergeCell ref="EJ142:FP142"/>
    <mergeCell ref="BT143:DQ143"/>
    <mergeCell ref="DR143:EI143"/>
    <mergeCell ref="EJ143:FP143"/>
    <mergeCell ref="A144:G144"/>
    <mergeCell ref="H144:BC144"/>
    <mergeCell ref="BD144:BS144"/>
    <mergeCell ref="BT144:DQ144"/>
    <mergeCell ref="DR144:EI144"/>
    <mergeCell ref="EJ144:FP144"/>
    <mergeCell ref="A145:G145"/>
    <mergeCell ref="H145:BC145"/>
    <mergeCell ref="BD145:BS145"/>
    <mergeCell ref="BT145:DQ145"/>
    <mergeCell ref="DR145:EI145"/>
    <mergeCell ref="EJ145:FP145"/>
    <mergeCell ref="EJ147:FP147"/>
    <mergeCell ref="A146:G146"/>
    <mergeCell ref="H146:BC146"/>
    <mergeCell ref="BD146:BS146"/>
    <mergeCell ref="BT146:DQ146"/>
    <mergeCell ref="DR146:EI146"/>
    <mergeCell ref="EJ146:FP146"/>
    <mergeCell ref="A152:BC152"/>
    <mergeCell ref="CU152:EI152"/>
    <mergeCell ref="A147:G147"/>
    <mergeCell ref="H147:BC147"/>
    <mergeCell ref="BD147:BS147"/>
    <mergeCell ref="BT147:DQ147"/>
    <mergeCell ref="DR147:EI147"/>
    <mergeCell ref="A148:G148"/>
    <mergeCell ref="BD149:BS149"/>
    <mergeCell ref="BT149:DQ1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35" max="1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2020-01-23T13:45:15Z</cp:lastPrinted>
  <dcterms:created xsi:type="dcterms:W3CDTF">2008-10-01T13:21:49Z</dcterms:created>
  <dcterms:modified xsi:type="dcterms:W3CDTF">2021-02-27T20:46:19Z</dcterms:modified>
  <cp:category/>
  <cp:version/>
  <cp:contentType/>
  <cp:contentStatus/>
</cp:coreProperties>
</file>